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1_START" sheetId="1" state="visible" r:id="rId3"/>
    <sheet name="02_EMPLOYEES" sheetId="2" state="visible" r:id="rId4"/>
    <sheet name="03_ASSESSMENT" sheetId="3" state="visible" r:id="rId5"/>
    <sheet name="04_9BOX_MATRIX" sheetId="4" state="visible" r:id="rId6"/>
    <sheet name="05_DASHBOARD" sheetId="5" state="visible" r:id="rId7"/>
    <sheet name="06_ACTION_PLAN" sheetId="6" state="visible" r:id="rId8"/>
    <sheet name="07_METHODOLOGY" sheetId="7" state="visible" r:id="rId9"/>
    <sheet name="08_SETTING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<sst xmlns="http://schemas.openxmlformats.org/spreadsheetml/2006/main" count="527" uniqueCount="304">
  <si>
    <t xml:space="preserve">HR ADRIA HUB</t>
  </si>
  <si>
    <t xml:space="preserve">9-Box Talent Matrix</t>
  </si>
  <si>
    <t xml:space="preserve">Procjena učinka i potencijala za kvalitetnije odluke o razvoju talenata.</t>
  </si>
  <si>
    <t xml:space="preserve">KAKO KORISTITI ALAT — 4 KORAKA</t>
  </si>
  <si>
    <t xml:space="preserve">1</t>
  </si>
  <si>
    <t xml:space="preserve">Unesite zaposlenike</t>
  </si>
  <si>
    <t xml:space="preserve">Dodajte zaposlenike na listu 02_EMPLOYEES. Iz razloga privatnosti možete koristiti Employee ID, inicijale ili internu šifru umjesto punog imena.</t>
  </si>
  <si>
    <t xml:space="preserve">2</t>
  </si>
  <si>
    <t xml:space="preserve">Procijenite učinak i potencijal</t>
  </si>
  <si>
    <t xml:space="preserve">Na listu 03_ASSESSMENT unesite ocjene 1–5 po kriteriju za svakog zaposlenika. Alat automatski izračunava ponderisane rezultate.</t>
  </si>
  <si>
    <t xml:space="preserve">3</t>
  </si>
  <si>
    <t xml:space="preserve">Pregledajte Talent Matrix</t>
  </si>
  <si>
    <t xml:space="preserve">List 04_9BOX_MATRIX automatski raspoređuje zaposlenike u 9 polja i prikazuje broj zaposlenika po polju te razvojne preporuke.</t>
  </si>
  <si>
    <t xml:space="preserve">4</t>
  </si>
  <si>
    <t xml:space="preserve">Definišite razvojne aktivnosti</t>
  </si>
  <si>
    <t xml:space="preserve">Na listu 06_ACTION_PLAN pregledajte predložene akcije, dodijelite odgovornu osobu, rok i pratite status.</t>
  </si>
  <si>
    <t xml:space="preserve">Excel verzija omogućava rad u vlastitom organizacijskom okruženju bez potrebe za unosom podataka zaposlenika u online alat. Workbook ne sadrži makroe, vanjske API pozive niti bilo kakvu konekciju na cloud — svi podaci ostaju lokalno na vašem računaru.</t>
  </si>
  <si>
    <t xml:space="preserve">SADRŽAJ WORKBOOKA</t>
  </si>
  <si>
    <t xml:space="preserve">01_START</t>
  </si>
  <si>
    <t xml:space="preserve">Uvod i uputstvo za korištenje</t>
  </si>
  <si>
    <t xml:space="preserve">02_EMPLOYEES</t>
  </si>
  <si>
    <t xml:space="preserve">Baza podataka zaposlenika (do 200)</t>
  </si>
  <si>
    <t xml:space="preserve">03_ASSESSMENT</t>
  </si>
  <si>
    <t xml:space="preserve">Procjena učinka i potencijala po kriterijima</t>
  </si>
  <si>
    <t xml:space="preserve">04_9BOX_MATRIX</t>
  </si>
  <si>
    <t xml:space="preserve">Vizuelna matrica, brojevi po polju i razvojne preporuke</t>
  </si>
  <si>
    <t xml:space="preserve">05_DASHBOARD</t>
  </si>
  <si>
    <t xml:space="preserve">Executive HR dashboard sa grafikonima</t>
  </si>
  <si>
    <t xml:space="preserve">06_ACTION_PLAN</t>
  </si>
  <si>
    <t xml:space="preserve">Automatski generisan akcioni plan</t>
  </si>
  <si>
    <t xml:space="preserve">07_METHODOLOGY</t>
  </si>
  <si>
    <t xml:space="preserve">Metodologija, kalibracija i izbjegavanje pristrasnosti</t>
  </si>
  <si>
    <t xml:space="preserve">08_SETTINGS</t>
  </si>
  <si>
    <t xml:space="preserve">Kriteriji, ponderi, pragovi i padajuće liste</t>
  </si>
  <si>
    <t xml:space="preserve">EMPLOYEE DATABASE  |  HR ADRIA HUB</t>
  </si>
  <si>
    <t xml:space="preserve">Unesite Employee ID (npr. EMP-001) i osnovne podatke. Iz privatnosti, možete koristiti šifru/inicijale umjesto imena — pogledajte 07_METHODOLOGY.</t>
  </si>
  <si>
    <t xml:space="preserve">Employee ID</t>
  </si>
  <si>
    <t xml:space="preserve">Ime i prezime / Šifra</t>
  </si>
  <si>
    <t xml:space="preserve">Pozicija</t>
  </si>
  <si>
    <t xml:space="preserve">Organizaciona jedinica</t>
  </si>
  <si>
    <t xml:space="preserve">Lokacija</t>
  </si>
  <si>
    <t xml:space="preserve">Nadređeni</t>
  </si>
  <si>
    <t xml:space="preserve">Datum procjene</t>
  </si>
  <si>
    <t xml:space="preserve">Performance
Score</t>
  </si>
  <si>
    <t xml:space="preserve">Performance
Level</t>
  </si>
  <si>
    <t xml:space="preserve">Potential
Score</t>
  </si>
  <si>
    <t xml:space="preserve">Potential
Level</t>
  </si>
  <si>
    <t xml:space="preserve">9-Box
Kategorija</t>
  </si>
  <si>
    <t xml:space="preserve">Critical
Role</t>
  </si>
  <si>
    <t xml:space="preserve">Retention
Risk</t>
  </si>
  <si>
    <t xml:space="preserve">Successor
Ready</t>
  </si>
  <si>
    <t xml:space="preserve">Napomena</t>
  </si>
  <si>
    <t xml:space="preserve">DEMO-EMP-001</t>
  </si>
  <si>
    <t xml:space="preserve">DEMO Employee 01</t>
  </si>
  <si>
    <t xml:space="preserve">Sales Manager</t>
  </si>
  <si>
    <t xml:space="preserve">Sales</t>
  </si>
  <si>
    <t xml:space="preserve">Sarajevo</t>
  </si>
  <si>
    <t xml:space="preserve">A. Kovač</t>
  </si>
  <si>
    <t xml:space="preserve">01.06.2026</t>
  </si>
  <si>
    <t xml:space="preserve">Yes</t>
  </si>
  <si>
    <t xml:space="preserve">Low</t>
  </si>
  <si>
    <t xml:space="preserve">DEMO red — obrišite prije stvarne upotrebe.</t>
  </si>
  <si>
    <t xml:space="preserve">DEMO-EMP-002</t>
  </si>
  <si>
    <t xml:space="preserve">DEMO Employee 02</t>
  </si>
  <si>
    <t xml:space="preserve">Marketing Specialist</t>
  </si>
  <si>
    <t xml:space="preserve">Marketing</t>
  </si>
  <si>
    <t xml:space="preserve">Zagreb</t>
  </si>
  <si>
    <t xml:space="preserve">M. Hodžić</t>
  </si>
  <si>
    <t xml:space="preserve">No</t>
  </si>
  <si>
    <t xml:space="preserve">Medium</t>
  </si>
  <si>
    <t xml:space="preserve">DEMO-EMP-003</t>
  </si>
  <si>
    <t xml:space="preserve">DEMO Employee 03</t>
  </si>
  <si>
    <t xml:space="preserve">Financial Analyst</t>
  </si>
  <si>
    <t xml:space="preserve">Finance</t>
  </si>
  <si>
    <t xml:space="preserve">Beograd</t>
  </si>
  <si>
    <t xml:space="preserve">S. Perić</t>
  </si>
  <si>
    <t xml:space="preserve">High</t>
  </si>
  <si>
    <t xml:space="preserve">DEMO-EMP-004</t>
  </si>
  <si>
    <t xml:space="preserve">DEMO Employee 04</t>
  </si>
  <si>
    <t xml:space="preserve">HR Business Partner</t>
  </si>
  <si>
    <t xml:space="preserve">HR</t>
  </si>
  <si>
    <t xml:space="preserve">Ljubljana</t>
  </si>
  <si>
    <t xml:space="preserve">D. Novak</t>
  </si>
  <si>
    <t xml:space="preserve">DEMO-EMP-005</t>
  </si>
  <si>
    <t xml:space="preserve">DEMO Employee 05</t>
  </si>
  <si>
    <t xml:space="preserve">Operations Lead</t>
  </si>
  <si>
    <t xml:space="preserve">Operations</t>
  </si>
  <si>
    <t xml:space="preserve">Skopje</t>
  </si>
  <si>
    <t xml:space="preserve">I. Marić</t>
  </si>
  <si>
    <t xml:space="preserve">DEMO-EMP-006</t>
  </si>
  <si>
    <t xml:space="preserve">DEMO Employee 06</t>
  </si>
  <si>
    <t xml:space="preserve">Software Engineer</t>
  </si>
  <si>
    <t xml:space="preserve">IT</t>
  </si>
  <si>
    <t xml:space="preserve">Podgorica</t>
  </si>
  <si>
    <t xml:space="preserve">DEMO-EMP-007</t>
  </si>
  <si>
    <t xml:space="preserve">DEMO Employee 07</t>
  </si>
  <si>
    <t xml:space="preserve">R&amp;D Scientist</t>
  </si>
  <si>
    <t xml:space="preserve">R&amp;D</t>
  </si>
  <si>
    <t xml:space="preserve">Remote</t>
  </si>
  <si>
    <t xml:space="preserve">DEMO-EMP-008</t>
  </si>
  <si>
    <t xml:space="preserve">DEMO Employee 08</t>
  </si>
  <si>
    <t xml:space="preserve">Customer Support Rep</t>
  </si>
  <si>
    <t xml:space="preserve">Customer Service</t>
  </si>
  <si>
    <t xml:space="preserve">DEMO-EMP-009</t>
  </si>
  <si>
    <t xml:space="preserve">DEMO Employee 09</t>
  </si>
  <si>
    <t xml:space="preserve">Legal Counsel</t>
  </si>
  <si>
    <t xml:space="preserve">Legal</t>
  </si>
  <si>
    <t xml:space="preserve">DEMO-EMP-010</t>
  </si>
  <si>
    <t xml:space="preserve">DEMO Employee 10</t>
  </si>
  <si>
    <t xml:space="preserve">Production Supervisor</t>
  </si>
  <si>
    <t xml:space="preserve">Production</t>
  </si>
  <si>
    <t xml:space="preserve">DEMO-EMP-011</t>
  </si>
  <si>
    <t xml:space="preserve">DEMO Employee 11</t>
  </si>
  <si>
    <t xml:space="preserve">Account Executive</t>
  </si>
  <si>
    <t xml:space="preserve">DEMO-EMP-012</t>
  </si>
  <si>
    <t xml:space="preserve">DEMO Employee 12</t>
  </si>
  <si>
    <t xml:space="preserve">Data Analyst</t>
  </si>
  <si>
    <t xml:space="preserve">DEMO-EMP-013</t>
  </si>
  <si>
    <t xml:space="preserve">DEMO Employee 13</t>
  </si>
  <si>
    <t xml:space="preserve">Project Manager</t>
  </si>
  <si>
    <t xml:space="preserve">DEMO-EMP-014</t>
  </si>
  <si>
    <t xml:space="preserve">DEMO Employee 14</t>
  </si>
  <si>
    <t xml:space="preserve">Recruiter</t>
  </si>
  <si>
    <t xml:space="preserve">DEMO-EMP-015</t>
  </si>
  <si>
    <t xml:space="preserve">DEMO Employee 15</t>
  </si>
  <si>
    <t xml:space="preserve">Plant Engineer</t>
  </si>
  <si>
    <t xml:space="preserve">DEMO-EMP-016</t>
  </si>
  <si>
    <t xml:space="preserve">DEMO Employee 16</t>
  </si>
  <si>
    <t xml:space="preserve">Business Development Manager</t>
  </si>
  <si>
    <t xml:space="preserve">DEMO-EMP-017</t>
  </si>
  <si>
    <t xml:space="preserve">DEMO Employee 17</t>
  </si>
  <si>
    <t xml:space="preserve">Quality Assurance Lead</t>
  </si>
  <si>
    <t xml:space="preserve">DEMO-EMP-018</t>
  </si>
  <si>
    <t xml:space="preserve">DEMO Employee 18</t>
  </si>
  <si>
    <t xml:space="preserve">Supply Chain Analyst</t>
  </si>
  <si>
    <t xml:space="preserve">DEMO-EMP-019</t>
  </si>
  <si>
    <t xml:space="preserve">DEMO Employee 19</t>
  </si>
  <si>
    <t xml:space="preserve">UX Designer</t>
  </si>
  <si>
    <t xml:space="preserve">DEMO-EMP-020</t>
  </si>
  <si>
    <t xml:space="preserve">DEMO Employee 20</t>
  </si>
  <si>
    <t xml:space="preserve">Controller</t>
  </si>
  <si>
    <t xml:space="preserve">PERFORMANCE &amp; POTENTIAL ASSESSMENT  |  HR ADRIA HUB</t>
  </si>
  <si>
    <t xml:space="preserve">Unesite ocjene 1–5 po kriteriju za svakog zaposlenika. Ponderi i pragovi se definišu na 08_SETTINGS.</t>
  </si>
  <si>
    <t xml:space="preserve">Name</t>
  </si>
  <si>
    <t xml:space="preserve">Results /
Goal Achievement</t>
  </si>
  <si>
    <t xml:space="preserve">Quality of
Work</t>
  </si>
  <si>
    <t xml:space="preserve">Role
Competence</t>
  </si>
  <si>
    <t xml:space="preserve">Reliability /
Execution</t>
  </si>
  <si>
    <t xml:space="preserve">Contribution to
Team / Org</t>
  </si>
  <si>
    <t xml:space="preserve">Performance
Score (1-5)</t>
  </si>
  <si>
    <t xml:space="preserve">Learning
Agility</t>
  </si>
  <si>
    <t xml:space="preserve">Handle
Complexity</t>
  </si>
  <si>
    <t xml:space="preserve">Leadership /
Influence</t>
  </si>
  <si>
    <t xml:space="preserve">Adaptability</t>
  </si>
  <si>
    <t xml:space="preserve">Drive /
Aspiration</t>
  </si>
  <si>
    <t xml:space="preserve">Capacity for Broader
Responsibility</t>
  </si>
  <si>
    <t xml:space="preserve">Potential
Score (1-5)</t>
  </si>
  <si>
    <t xml:space="preserve">9-Box
Category</t>
  </si>
  <si>
    <t xml:space="preserve">9-BOX TALENT MATRIX  |  HR ADRIA HUB</t>
  </si>
  <si>
    <t xml:space="preserve">Zaposlenici se automatski raspoređuju na osnovu Performance i Potential rezultata iz 03_ASSESSMENT.</t>
  </si>
  <si>
    <t xml:space="preserve">PERFORMANCE  →</t>
  </si>
  <si>
    <t xml:space="preserve">LOW</t>
  </si>
  <si>
    <t xml:space="preserve">MEDIUM</t>
  </si>
  <si>
    <t xml:space="preserve">HIGH</t>
  </si>
  <si>
    <t xml:space="preserve">P
O
T
E
N
T
I
A
L</t>
  </si>
  <si>
    <t xml:space="preserve">DEVELOPMENT RECOMMENDATIONS BY BOX</t>
  </si>
  <si>
    <t xml:space="preserve">9-Box Category</t>
  </si>
  <si>
    <t xml:space="preserve">Talent Interpretation</t>
  </si>
  <si>
    <t xml:space="preserve">Primary HR Objective</t>
  </si>
  <si>
    <t xml:space="preserve">Recommended Development Actions</t>
  </si>
  <si>
    <t xml:space="preserve">Manager Actions</t>
  </si>
  <si>
    <t xml:space="preserve">Retention Priority</t>
  </si>
  <si>
    <t xml:space="preserve">Succession Relevance</t>
  </si>
  <si>
    <t xml:space="preserve">Suggested Review Frequency</t>
  </si>
  <si>
    <t xml:space="preserve">Future Leader</t>
  </si>
  <si>
    <t xml:space="preserve">Visok učinak i visok potencijal — ključni kandidat za buduće liderske uloge.</t>
  </si>
  <si>
    <t xml:space="preserve">Priprema za veću odgovornost i zadržavanje u organizaciji.</t>
  </si>
  <si>
    <t xml:space="preserve">stretch assignment; leadership development; mentoring drugih</t>
  </si>
  <si>
    <t xml:space="preserve">javno priznanje; uključivanje u strateške projekte; succession planning</t>
  </si>
  <si>
    <t xml:space="preserve">Every 6 months</t>
  </si>
  <si>
    <t xml:space="preserve">Strong Performer</t>
  </si>
  <si>
    <t xml:space="preserve">Konzistentno visok učinak sa solidnim potencijalom za rast.</t>
  </si>
  <si>
    <t xml:space="preserve">Osnažiti i pripremiti za širu ulogu.</t>
  </si>
  <si>
    <t xml:space="preserve">skills development; cross-functional projects; coaching</t>
  </si>
  <si>
    <t xml:space="preserve">career conversation; jasan razvojni put</t>
  </si>
  <si>
    <t xml:space="preserve">Emerging Talent</t>
  </si>
  <si>
    <t xml:space="preserve">Visok potencijal, učinak još nije dosegao vrhunac.</t>
  </si>
  <si>
    <t xml:space="preserve">Ubrzati razvoj i ukloniti prepreke za bolji učinak.</t>
  </si>
  <si>
    <t xml:space="preserve">coaching; mentoring; skills development</t>
  </si>
  <si>
    <t xml:space="preserve">redovan feedback; jasni ciljevi učinka</t>
  </si>
  <si>
    <t xml:space="preserve">Medium-High</t>
  </si>
  <si>
    <t xml:space="preserve">Every 3-6 months</t>
  </si>
  <si>
    <t xml:space="preserve">Untapped Potential</t>
  </si>
  <si>
    <t xml:space="preserve">Visok potencijal, ali trenutni učinak je nizak — moguća neuklopljenost u ulogu.</t>
  </si>
  <si>
    <t xml:space="preserve">Razumjeti uzroke niskog učinka i osloboditi potencijal.</t>
  </si>
  <si>
    <t xml:space="preserve">career conversation; role redesign; coaching</t>
  </si>
  <si>
    <t xml:space="preserve">istražiti prepreke (motivacija, uklopljenost, resursi)</t>
  </si>
  <si>
    <t xml:space="preserve">Every 3 months</t>
  </si>
  <si>
    <t xml:space="preserve">Core Contributor</t>
  </si>
  <si>
    <t xml:space="preserve">Pouzdan, stabilan učinak i potencijal u okviru trenutne uloge.</t>
  </si>
  <si>
    <t xml:space="preserve">Zadržati angažman i tražiti prilike za rast.</t>
  </si>
  <si>
    <t xml:space="preserve">skills development; job enrichment; mentoring</t>
  </si>
  <si>
    <t xml:space="preserve">prepoznavanje doprinosa; povremene nove prilike</t>
  </si>
  <si>
    <t xml:space="preserve">Annually</t>
  </si>
  <si>
    <t xml:space="preserve">Developing Contributor</t>
  </si>
  <si>
    <t xml:space="preserve">Prosječan potencijal, učinak ispod očekivanog nivoa.</t>
  </si>
  <si>
    <t xml:space="preserve">Podržati razvoj osnovnih kompetencija.</t>
  </si>
  <si>
    <t xml:space="preserve">skills development; performance improvement plan; coaching</t>
  </si>
  <si>
    <t xml:space="preserve">jasni ciljevi; redovno praćenje napretka</t>
  </si>
  <si>
    <t xml:space="preserve">Low-Medium</t>
  </si>
  <si>
    <t xml:space="preserve">Trusted Expert</t>
  </si>
  <si>
    <t xml:space="preserve">Visok učinak, ali ograničen potencijal za širu ulogu — vrijedan specijalista.</t>
  </si>
  <si>
    <t xml:space="preserve">Zadržati stručnost i osigurati kontinuitet znanja.</t>
  </si>
  <si>
    <t xml:space="preserve">expert track development; mentoring drugih; knowledge transfer</t>
  </si>
  <si>
    <t xml:space="preserve">priznanje ekspertize; fleksibilnost u ulozi</t>
  </si>
  <si>
    <t xml:space="preserve">Steady Specialist</t>
  </si>
  <si>
    <t xml:space="preserve">Solidan, pouzdan učinak u okviru definisane uloge.</t>
  </si>
  <si>
    <t xml:space="preserve">Osigurati stabilnost i kontinuitet učinka.</t>
  </si>
  <si>
    <t xml:space="preserve">role redesign (opciono); skills development</t>
  </si>
  <si>
    <t xml:space="preserve">redovno priznanje; jasna očekivanja</t>
  </si>
  <si>
    <t xml:space="preserve">Foundation Builder</t>
  </si>
  <si>
    <t xml:space="preserve">Učinak i potencijal ispod očekivanog nivoa.</t>
  </si>
  <si>
    <t xml:space="preserve">Jasno definisati očekivanja i podržati poboljšanje.</t>
  </si>
  <si>
    <t xml:space="preserve">performance improvement plan; coaching; skills development</t>
  </si>
  <si>
    <t xml:space="preserve">blizak nadzor; jasan plan poboljšanja sa rokovima</t>
  </si>
  <si>
    <t xml:space="preserve">Monthly</t>
  </si>
  <si>
    <t xml:space="preserve">EMPLOYEES PER BOX  (auto-generated, Employee ID)</t>
  </si>
  <si>
    <t xml:space="preserve">EXECUTIVE DASHBOARD  |  HR ADRIA HUB</t>
  </si>
  <si>
    <t xml:space="preserve">Pregled talenta u organizaciji — ažurira se automatski na osnovu unesenih procjena.</t>
  </si>
  <si>
    <t xml:space="preserve">TOTAL EMPLOYEES ASSESSED</t>
  </si>
  <si>
    <t xml:space="preserve">% HIGH PERFORMANCE</t>
  </si>
  <si>
    <t xml:space="preserve">% HIGH POTENTIAL</t>
  </si>
  <si>
    <t xml:space="preserve">% HIGH PERF + HIGH POTENTIAL</t>
  </si>
  <si>
    <t xml:space="preserve">CRITICAL ROLES COVERAGE</t>
  </si>
  <si>
    <t xml:space="preserve">SUCCESSOR READINESS</t>
  </si>
  <si>
    <t xml:space="preserve">TALENT DISTRIBUTION ACROSS 9 BOXES</t>
  </si>
  <si>
    <t xml:space="preserve">Employees</t>
  </si>
  <si>
    <t xml:space="preserve">RETENTION RISK OVERVIEW</t>
  </si>
  <si>
    <t xml:space="preserve">Risk Level</t>
  </si>
  <si>
    <t xml:space="preserve">PERFORMANCE vs POTENTIAL LEVEL DISTRIBUTION</t>
  </si>
  <si>
    <t xml:space="preserve">Level</t>
  </si>
  <si>
    <t xml:space="preserve">Performance</t>
  </si>
  <si>
    <t xml:space="preserve">Potential</t>
  </si>
  <si>
    <t xml:space="preserve">ACTION PLAN  |  HR ADRIA HUB</t>
  </si>
  <si>
    <t xml:space="preserve">Automatski predložene akcije po zaposleniku na osnovu 9-Box pozicije. Prioritet, odgovorna osoba, rok i status unosite ručno.</t>
  </si>
  <si>
    <t xml:space="preserve">Employee</t>
  </si>
  <si>
    <t xml:space="preserve">9-Box Position</t>
  </si>
  <si>
    <t xml:space="preserve">Priority</t>
  </si>
  <si>
    <t xml:space="preserve">Recommended Action</t>
  </si>
  <si>
    <t xml:space="preserve">Responsible Person</t>
  </si>
  <si>
    <t xml:space="preserve">Deadline</t>
  </si>
  <si>
    <t xml:space="preserve">Status</t>
  </si>
  <si>
    <t xml:space="preserve">Notes</t>
  </si>
  <si>
    <t xml:space="preserve">METODOLOGIJA  |  HR ADRIA HUB</t>
  </si>
  <si>
    <t xml:space="preserve">Šta je 9-Box Talent Matrix?</t>
  </si>
  <si>
    <t xml:space="preserve">9-Box Talent Matrix je alat za vizualizaciju i strukturirano razmatranje talenta u organizaciji. Zaposlenici se raspoređuju u matricu 3×3 na osnovu dvije dimenzije: trenutnog učinka (Performance) i procijenjenog budućeg potencijala (Potential). Rezultat je zajednički jezik koji HR i menadžment koriste za razgovor o razvoju, nasljeđivanju i zadržavanju ključnih ljudi.</t>
  </si>
  <si>
    <t xml:space="preserve">Razlika između Performance i Potential</t>
  </si>
  <si>
    <t xml:space="preserve">Performance mjeri ono što je zaposlenik već postigao — rezultate, kvalitet rada i pouzdanost u trenutnoj ulozi, obično u posljednjem ciklusu (npr. godina). Potential procjenjuje sposobnost i spremnost osobe da preuzme veću složenost, odgovornost ili drugačiju ulogu u budućnosti. Visok učinak danas ne znači automatski visok potencijal za sutra — i obrnuto, zato se dimenzije procjenjuju odvojeno.</t>
  </si>
  <si>
    <t xml:space="preserve">Kako provesti procjenu</t>
  </si>
  <si>
    <t xml:space="preserve">1) Menadžer boduje svakog zaposlenika po definisanim kriterijima učinka i potencijala (skala 1–5). 2) Alat automatski izračunava ponderisani rezultat i klasifikaciju (LOW / MEDIUM / HIGH). 3) Rezultati više menadžera unutar iste organizacione jedinice trebaju proći kroz calibration meeting prije finalizacije. 4) Rezultati se pregledaju na 04_9BOX_MATRIX i koriste za akcioni plan na 06_ACTION_PLAN.</t>
  </si>
  <si>
    <t xml:space="preserve">Kako organizovati calibration meeting</t>
  </si>
  <si>
    <t xml:space="preserve">Calibration meeting okuplja menadžere istog nivoa i HR partnera da zajednički pregledaju i usklade ocjene prije njihovog finaliziranja. Cilj je smanjiti subjektivnost pojedinačnog menadžera. Preporučeni koraci: (1) svaki menadžer unaprijed dostavi prijedlog ocjena, (2) grupno se diskutuju outlieri i granični slučajevi, (3) koriste se konkretni primjeri i podaci, ne utisci, (4) HR facilitira i bilježi obrazloženja za buduću referencu.</t>
  </si>
  <si>
    <t xml:space="preserve">Kako izbjeći uobičajene pristrasnosti u ocjenjivanju (rating bias)</t>
  </si>
  <si>
    <t xml:space="preserve">Recency bias — oslanjanje samo na nedavne događaje umjesto cijelog perioda. Halo/Horn efekat — jedna izražena osobina boji cijelu ocjenu. Sličnost sebi (similar-to-me bias) — favorizovanje ljudi sličnih menadžeru. Centralna tendencija — izbjegavanje ekstremnih ocjena iz opreza. Bias potvrde — traženje dokaza koji potvrđuju već formirano mišljenje. Preporuka: koristiti konkretne primjere, više izvora povratne informacije (360°) gdje je moguće, i calibration meeting kao korektivni mehanizam.</t>
  </si>
  <si>
    <t xml:space="preserve">Kako interpretirati matricu</t>
  </si>
  <si>
    <t xml:space="preserve">Pozicija u matrici je polazna tačka za razgovor, a ne konačna ocjena vrijednosti osobe. Svako od 9 polja ima različit razvojni fokus — od stabilizacije učinka do pripreme za liderstvo. Detaljne preporuke po polju nalaze se na listu 04_9BOX_MATRIX u tabeli 'Development Recommendations by Box'.</t>
  </si>
  <si>
    <t xml:space="preserve">Zašto 9-Box nije automatska odluka o promociji</t>
  </si>
  <si>
    <t xml:space="preserve">Matrica je decision-support okvir, a ne algoritam za automatsko donošenje HR odluka. Promocije, otkazi, povećanje plate ili planovi nasljeđivanja moraju uzeti u obzir dodatne faktore: poslovne potrebe, dostupnost pozicija, usklađenost vrijednosti, feedback više izvora i profesionalnu procjenu menadžmenta. Alat strukturira razmišljanje — odluku uvijek donose ljudi.</t>
  </si>
  <si>
    <t xml:space="preserve">Preporučena dinamika procjene</t>
  </si>
  <si>
    <t xml:space="preserve">Formalna procjena: jednom do dva puta godišnje. Kalibracija: nakon svakog ciklusa procjene, prije finalizacije rezultata. Pregled Action Plan-a: kvartalno, posebno za zaposlenike visokog potencijala i visokog rizika odlaska. Ažuriranje kriterija i pondera na 08_SETTINGS: po potrebi, minimalno jednom godišnje uz usklađivanje sa strategijom organizacije.</t>
  </si>
  <si>
    <t xml:space="preserve">VAŽNA NAPOMENA: HR Adria Hub 9-Box Talent Matrix je decision-support alat namijenjen podršci HR i menadžerskim odlukama. On ne zamjenjuje profesionalnu HR procjenu, pravne obaveze poslodavca niti individualni razgovor sa zaposlenikom. Sve odluke koje proizlaze iz upotrebe alata trebaju biti donesene uz odgovarajuću ljudsku prosudbu.</t>
  </si>
  <si>
    <t xml:space="preserve">SETTINGS  |  HR ADRIA HUB</t>
  </si>
  <si>
    <t xml:space="preserve">Konfigurišite kriterije, pondere i pragove. Izmjene se automatski primjenjuju na cijeli alat.</t>
  </si>
  <si>
    <t xml:space="preserve">PERFORMANCE CRITERIA &amp; WEIGHTS</t>
  </si>
  <si>
    <t xml:space="preserve">Criterion</t>
  </si>
  <si>
    <t xml:space="preserve">Weight</t>
  </si>
  <si>
    <t xml:space="preserve">Results / Goal Achievement</t>
  </si>
  <si>
    <t xml:space="preserve">Quality of Work</t>
  </si>
  <si>
    <t xml:space="preserve">Role Competence</t>
  </si>
  <si>
    <t xml:space="preserve">Reliability / Execution</t>
  </si>
  <si>
    <t xml:space="preserve">Contribution to Team / Organization</t>
  </si>
  <si>
    <t xml:space="preserve">Total (should equal 100%)</t>
  </si>
  <si>
    <t xml:space="preserve">POTENTIAL CRITERIA &amp; WEIGHTS</t>
  </si>
  <si>
    <t xml:space="preserve">Learning Agility</t>
  </si>
  <si>
    <t xml:space="preserve">Ability to Handle Complexity</t>
  </si>
  <si>
    <t xml:space="preserve">Leadership / Influence</t>
  </si>
  <si>
    <t xml:space="preserve">Drive / Aspiration</t>
  </si>
  <si>
    <t xml:space="preserve">Capacity for Broader Responsibility</t>
  </si>
  <si>
    <t xml:space="preserve">PERFORMANCE THRESHOLDS  (scale 1–5)</t>
  </si>
  <si>
    <t xml:space="preserve">LOW  — score below:</t>
  </si>
  <si>
    <t xml:space="preserve">MEDIUM — score below:</t>
  </si>
  <si>
    <t xml:space="preserve">HIGH — score at or above MEDIUM threshold</t>
  </si>
  <si>
    <t xml:space="preserve">POTENTIAL THRESHOLDS  (scale 1–5)</t>
  </si>
  <si>
    <t xml:space="preserve">9-BOX NAMING MATRIX  (editable box names)</t>
  </si>
  <si>
    <t xml:space="preserve">Performance →</t>
  </si>
  <si>
    <t xml:space="preserve">DROPDOWN LISTS  (edit to match your organization)</t>
  </si>
  <si>
    <t xml:space="preserve">Org Unit</t>
  </si>
  <si>
    <t xml:space="preserve">Location</t>
  </si>
  <si>
    <t xml:space="preserve">Yes/No</t>
  </si>
  <si>
    <t xml:space="preserve">Action Status</t>
  </si>
  <si>
    <t xml:space="preserve">Not Started</t>
  </si>
  <si>
    <t xml:space="preserve">In Progress</t>
  </si>
  <si>
    <t xml:space="preserve">Completed</t>
  </si>
  <si>
    <t xml:space="preserve">On Hold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</si>
</sst>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.mm\.yyyy"/>
    <numFmt numFmtId="166" formatCode="0.00"/>
    <numFmt numFmtId="167" formatCode="0"/>
    <numFmt numFmtId="168" formatCode="General"/>
    <numFmt numFmtId="169" formatCode="0%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E24B3F"/>
      <name val="Calibri"/>
      <family val="0"/>
      <charset val="1"/>
    </font>
    <font>
      <b val="true"/>
      <sz val="26"/>
      <color rgb="FF171717"/>
      <name val="Calibri"/>
      <family val="0"/>
      <charset val="1"/>
    </font>
    <font>
      <i val="true"/>
      <sz val="13"/>
      <color rgb="FFE24B3F"/>
      <name val="Calibri"/>
      <family val="0"/>
      <charset val="1"/>
    </font>
    <font>
      <b val="true"/>
      <sz val="12"/>
      <color rgb="FF171717"/>
      <name val="Calibri"/>
      <family val="0"/>
      <charset val="1"/>
    </font>
    <font>
      <b val="true"/>
      <sz val="22"/>
      <color rgb="FFFFFFFF"/>
      <name val="Calibri"/>
      <family val="0"/>
      <charset val="1"/>
    </font>
    <font>
      <sz val="10"/>
      <color rgb="FF171717"/>
      <name val="Calibri"/>
      <family val="0"/>
      <charset val="1"/>
    </font>
    <font>
      <i val="true"/>
      <sz val="10"/>
      <color rgb="FF171717"/>
      <name val="Calibri"/>
      <family val="0"/>
      <charset val="1"/>
    </font>
    <font>
      <b val="true"/>
      <sz val="10"/>
      <color rgb="FF171717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i val="true"/>
      <sz val="9"/>
      <color rgb="FF6B6B6B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22"/>
      <color rgb="FFE24B3F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  <font>
      <b val="true"/>
      <i val="true"/>
      <sz val="10"/>
      <color rgb="FFE24B3F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71717"/>
        <bgColor rgb="FF000000"/>
      </patternFill>
    </fill>
    <fill>
      <patternFill patternType="solid">
        <fgColor rgb="FFE24B3F"/>
        <bgColor rgb="FFC0504D"/>
      </patternFill>
    </fill>
    <fill>
      <patternFill patternType="solid">
        <fgColor rgb="FFF7F5F4"/>
        <bgColor rgb="FFF9F9F9"/>
      </patternFill>
    </fill>
    <fill>
      <patternFill patternType="solid">
        <fgColor rgb="FFFBEAE8"/>
        <bgColor rgb="FFFBE0DD"/>
      </patternFill>
    </fill>
    <fill>
      <patternFill patternType="solid">
        <fgColor rgb="FFFFFFFF"/>
        <bgColor rgb="FFF9F9F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5D3"/>
      </left>
      <right style="thin">
        <color rgb="FFD9D5D3"/>
      </right>
      <top style="thin">
        <color rgb="FFD9D5D3"/>
      </top>
      <bottom style="thin">
        <color rgb="FFD9D5D3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9" fontId="11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171717"/>
          <bgColor rgb="FF000000"/>
        </patternFill>
      </fill>
    </dxf>
    <dxf>
      <fill>
        <patternFill patternType="solid">
          <fgColor rgb="FFFBEAE8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D7EFD9"/>
          <bgColor rgb="FF000000"/>
        </patternFill>
      </fill>
    </dxf>
    <dxf>
      <fill>
        <patternFill patternType="solid">
          <fgColor rgb="FFFBE0DD"/>
          <bgColor rgb="FF000000"/>
        </patternFill>
      </fill>
    </dxf>
    <dxf>
      <fill>
        <patternFill patternType="solid">
          <fgColor rgb="FFFDF2CC"/>
          <bgColor rgb="FF000000"/>
        </patternFill>
      </fill>
    </dxf>
    <dxf>
      <fill>
        <patternFill>
          <bgColor rgb="FFD7EFD9"/>
        </patternFill>
      </fill>
    </dxf>
    <dxf>
      <fill>
        <patternFill>
          <bgColor rgb="FFFDF2CC"/>
        </patternFill>
      </fill>
    </dxf>
    <dxf>
      <fill>
        <patternFill>
          <bgColor rgb="FFFBE0D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5D3"/>
      <rgbColor rgb="FF878787"/>
      <rgbColor rgb="FF9999FF"/>
      <rgbColor rgb="FFC0504D"/>
      <rgbColor rgb="FFFDF2CC"/>
      <rgbColor rgb="FFF7F5F4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9F9F9"/>
      <rgbColor rgb="FFD7EFD9"/>
      <rgbColor rgb="FFFBEAE8"/>
      <rgbColor rgb="FF99CCFF"/>
      <rgbColor rgb="FFFF99CC"/>
      <rgbColor rgb="FFCC99FF"/>
      <rgbColor rgb="FFFBE0DD"/>
      <rgbColor rgb="FF4F81BD"/>
      <rgbColor rgb="FF33CCCC"/>
      <rgbColor rgb="FF9BBB59"/>
      <rgbColor rgb="FFFFCC00"/>
      <rgbColor rgb="FFFF9900"/>
      <rgbColor rgb="FFE24B3F"/>
      <rgbColor rgb="FF6B6B6B"/>
      <rgbColor rgb="FF969696"/>
      <rgbColor rgb="FF003366"/>
      <rgbColor rgb="FF339966"/>
      <rgbColor rgb="FF171717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Talent Distribution Across 9 Boxes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05_DASHBOARD!B10</c:f>
              <c:strCache>
                <c:ptCount val="1"/>
                <c:pt idx="0">
                  <c:v>Employees</c:v>
                </c:pt>
              </c:strCache>
            </c:strRef>
          </c:tx>
          <c:spPr>
            <a:solidFill>
              <a:srgbClr val="4f81bd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05_DASHBOARD!$A$11:$A$19</c:f>
              <c:strCache>
                <c:ptCount val="9"/>
                <c:pt idx="0">
                  <c:v>Future Leader</c:v>
                </c:pt>
                <c:pt idx="1">
                  <c:v>Strong Performer</c:v>
                </c:pt>
                <c:pt idx="2">
                  <c:v>Emerging Talent</c:v>
                </c:pt>
                <c:pt idx="3">
                  <c:v>Untapped Potential</c:v>
                </c:pt>
                <c:pt idx="4">
                  <c:v>Core Contributor</c:v>
                </c:pt>
                <c:pt idx="5">
                  <c:v>Developing Contributor</c:v>
                </c:pt>
                <c:pt idx="6">
                  <c:v>Trusted Expert</c:v>
                </c:pt>
                <c:pt idx="7">
                  <c:v>Steady Specialist</c:v>
                </c:pt>
                <c:pt idx="8">
                  <c:v>Foundation Builder</c:v>
                </c:pt>
              </c:strCache>
            </c:strRef>
          </c:cat>
          <c:val>
            <c:numRef>
              <c:f>05_DASHBOARD!$B$11:$B$19</c:f>
              <c:numCache>
                <c:formatCode>General</c:formatCode>
                <c:ptCount val="9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5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</c:numCache>
            </c:numRef>
          </c:val>
        </c:ser>
        <c:gapWidth val="150"/>
        <c:overlap val="0"/>
        <c:axId val="47986393"/>
        <c:axId val="40737840"/>
      </c:barChart>
      <c:catAx>
        <c:axId val="4798639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0737840"/>
        <c:crosses val="autoZero"/>
        <c:auto val="1"/>
        <c:lblAlgn val="ctr"/>
        <c:lblOffset val="100"/>
        <c:noMultiLvlLbl val="0"/>
      </c:catAx>
      <c:valAx>
        <c:axId val="40737840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Employees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798639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Retention Risk Overview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05_DASHBOARD!B22</c:f>
              <c:strCache>
                <c:ptCount val="1"/>
                <c:pt idx="0">
                  <c:v>Employees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4f81bd"/>
              </a:solidFill>
              <a:ln w="0">
                <a:noFill/>
              </a:ln>
            </c:spPr>
          </c:dPt>
          <c:dPt>
            <c:idx val="1"/>
            <c:spPr>
              <a:solidFill>
                <a:srgbClr val="c0504d"/>
              </a:solidFill>
              <a:ln w="0">
                <a:noFill/>
              </a:ln>
            </c:spPr>
          </c:dPt>
          <c:dPt>
            <c:idx val="2"/>
            <c:spPr>
              <a:solidFill>
                <a:srgbClr val="9bbb59"/>
              </a:solidFill>
              <a:ln w="0">
                <a:noFill/>
              </a:ln>
            </c:spPr>
          </c:dPt>
          <c:dLbls>
            <c:dLbl>
              <c:idx val="0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1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dLbl>
              <c:idx val="2"/>
              <c:txPr>
                <a:bodyPr wrap="none"/>
                <a:lstStyle/>
                <a:p>
                  <a:pPr>
                    <a:defRPr b="0" sz="1000" spc="-1" strike="noStrike">
                      <a:latin typeface="Arial"/>
                    </a:defRPr>
                  </a:pPr>
                </a:p>
              </c:txPr>
              <c:showLegendKey val="0"/>
              <c:showVal val="0"/>
              <c:showCatName val="0"/>
              <c:showSerName val="0"/>
              <c:showPercent val="0"/>
              <c:separator> </c:separator>
            </c:dLbl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</c:dLbls>
          <c:cat>
            <c:strRef>
              <c:f>05_DASHBOARD!$A$23:$A$25</c:f>
              <c:strCache>
                <c:ptCount val="3"/>
                <c:pt idx="0">
                  <c:v>Low</c:v>
                </c:pt>
                <c:pt idx="1">
                  <c:v>Medium</c:v>
                </c:pt>
                <c:pt idx="2">
                  <c:v>High</c:v>
                </c:pt>
              </c:strCache>
            </c:strRef>
          </c:cat>
          <c:val>
            <c:numRef>
              <c:f>05_DASHBOARD!$B$23:$B$25</c:f>
              <c:numCache>
                <c:formatCode>General</c:formatCode>
                <c:ptCount val="3"/>
                <c:pt idx="0">
                  <c:v>7</c:v>
                </c:pt>
                <c:pt idx="1">
                  <c:v>7</c:v>
                </c:pt>
                <c:pt idx="2">
                  <c:v>6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Performance vs Potential Level Distribution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05_DASHBOARD!B28</c:f>
              <c:strCache>
                <c:ptCount val="1"/>
                <c:pt idx="0">
                  <c:v>Performance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05_DASHBOARD!$A$29:$A$31</c:f>
              <c:strCache>
                <c:ptCount val="3"/>
                <c:pt idx="0">
                  <c:v>LOW</c:v>
                </c:pt>
                <c:pt idx="1">
                  <c:v>MEDIUM</c:v>
                </c:pt>
                <c:pt idx="2">
                  <c:v>HIGH</c:v>
                </c:pt>
              </c:strCache>
            </c:strRef>
          </c:cat>
          <c:val>
            <c:numRef>
              <c:f>05_DASHBOARD!$B$29:$B$31</c:f>
              <c:numCache>
                <c:formatCode>General</c:formatCode>
                <c:ptCount val="3"/>
                <c:pt idx="0">
                  <c:v>9</c:v>
                </c:pt>
                <c:pt idx="1">
                  <c:v>5</c:v>
                </c:pt>
                <c:pt idx="2">
                  <c:v>6</c:v>
                </c:pt>
              </c:numCache>
            </c:numRef>
          </c:val>
        </c:ser>
        <c:ser>
          <c:idx val="1"/>
          <c:order val="1"/>
          <c:tx>
            <c:strRef>
              <c:f>05_DASHBOARD!C28</c:f>
              <c:strCache>
                <c:ptCount val="1"/>
                <c:pt idx="0">
                  <c:v>Potential</c:v>
                </c:pt>
              </c:strCache>
            </c:strRef>
          </c:tx>
          <c:spPr>
            <a:solidFill>
              <a:srgbClr val="c0504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05_DASHBOARD!$A$29:$A$31</c:f>
              <c:strCache>
                <c:ptCount val="3"/>
                <c:pt idx="0">
                  <c:v>LOW</c:v>
                </c:pt>
                <c:pt idx="1">
                  <c:v>MEDIUM</c:v>
                </c:pt>
                <c:pt idx="2">
                  <c:v>HIGH</c:v>
                </c:pt>
              </c:strCache>
            </c:strRef>
          </c:cat>
          <c:val>
            <c:numRef>
              <c:f>05_DASHBOARD!$C$29:$C$31</c:f>
              <c:numCache>
                <c:formatCode>General</c:formatCode>
                <c:ptCount val="3"/>
                <c:pt idx="0">
                  <c:v>6</c:v>
                </c:pt>
                <c:pt idx="1">
                  <c:v>6</c:v>
                </c:pt>
                <c:pt idx="2">
                  <c:v>8</c:v>
                </c:pt>
              </c:numCache>
            </c:numRef>
          </c:val>
        </c:ser>
        <c:gapWidth val="150"/>
        <c:overlap val="0"/>
        <c:axId val="2303383"/>
        <c:axId val="148927"/>
      </c:barChart>
      <c:catAx>
        <c:axId val="2303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48927"/>
        <c:crosses val="autoZero"/>
        <c:auto val="1"/>
        <c:lblAlgn val="ctr"/>
        <c:lblOffset val="100"/>
        <c:noMultiLvlLbl val="0"/>
      </c:catAx>
      <c:valAx>
        <c:axId val="14892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303383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0</xdr:colOff>
      <xdr:row>8</xdr:row>
      <xdr:rowOff>0</xdr:rowOff>
    </xdr:from>
    <xdr:to>
      <xdr:col>8</xdr:col>
      <xdr:colOff>840960</xdr:colOff>
      <xdr:row>25</xdr:row>
      <xdr:rowOff>1440</xdr:rowOff>
    </xdr:to>
    <xdr:graphicFrame>
      <xdr:nvGraphicFramePr>
        <xdr:cNvPr id="0" name="Chart 1"/>
        <xdr:cNvGraphicFramePr/>
      </xdr:nvGraphicFramePr>
      <xdr:xfrm>
        <a:off x="3383280" y="1924200"/>
        <a:ext cx="647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3</xdr:col>
      <xdr:colOff>0</xdr:colOff>
      <xdr:row>21</xdr:row>
      <xdr:rowOff>0</xdr:rowOff>
    </xdr:from>
    <xdr:to>
      <xdr:col>6</xdr:col>
      <xdr:colOff>936360</xdr:colOff>
      <xdr:row>38</xdr:row>
      <xdr:rowOff>1080</xdr:rowOff>
    </xdr:to>
    <xdr:graphicFrame>
      <xdr:nvGraphicFramePr>
        <xdr:cNvPr id="1" name="Chart 2"/>
        <xdr:cNvGraphicFramePr/>
      </xdr:nvGraphicFramePr>
      <xdr:xfrm>
        <a:off x="3383280" y="4400640"/>
        <a:ext cx="431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8</xdr:col>
      <xdr:colOff>0</xdr:colOff>
      <xdr:row>21</xdr:row>
      <xdr:rowOff>0</xdr:rowOff>
    </xdr:from>
    <xdr:to>
      <xdr:col>13</xdr:col>
      <xdr:colOff>276840</xdr:colOff>
      <xdr:row>38</xdr:row>
      <xdr:rowOff>1080</xdr:rowOff>
    </xdr:to>
    <xdr:graphicFrame>
      <xdr:nvGraphicFramePr>
        <xdr:cNvPr id="2" name="Chart 3"/>
        <xdr:cNvGraphicFramePr/>
      </xdr:nvGraphicFramePr>
      <xdr:xfrm>
        <a:off x="9021960" y="4400640"/>
        <a:ext cx="539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id="1" name="ActionPlanTable" displayName="ActionPlanTable" ref="A4:H204" headerRowCount="1" totalsRowCount="0" totalsRowShown="0">
  <autoFilter ref="A4:H204"/>
  <tableColumns count="8">
    <tableColumn id="1" name="Employee"/>
    <tableColumn id="2" name="9-Box Position"/>
    <tableColumn id="3" name="Priority"/>
    <tableColumn id="4" name="Recommended Action"/>
    <tableColumn id="5" name="Responsible Person"/>
    <tableColumn id="6" name="Deadline"/>
    <tableColumn id="7" name="Status"/>
    <tableColumn id="8" name="Notes"/>
  </tableColumns>
</table>
</file>

<file path=xl/tables/table2.xml><?xml version="1.0" encoding="utf-8"?>
<table xmlns="http://schemas.openxmlformats.org/spreadsheetml/2006/main" id="2" name="AssessmentTable" displayName="AssessmentTable" ref="A4:R204" headerRowCount="1" totalsRowCount="0" totalsRowShown="0">
  <autoFilter ref="A4:R204"/>
  <tableColumns count="18">
    <tableColumn id="1" name="Employee ID"/>
    <tableColumn id="2" name="Name"/>
    <tableColumn id="3" name="Results /&#10;Goal Achievement"/>
    <tableColumn id="4" name="Quality of&#10;Work"/>
    <tableColumn id="5" name="Role&#10;Competence"/>
    <tableColumn id="6" name="Reliability /&#10;Execution"/>
    <tableColumn id="7" name="Contribution to&#10;Team / Org"/>
    <tableColumn id="8" name="Performance&#10;Score (1-5)"/>
    <tableColumn id="9" name="Performance&#10;Level"/>
    <tableColumn id="10" name="Learning&#10;Agility"/>
    <tableColumn id="11" name="Handle&#10;Complexity"/>
    <tableColumn id="12" name="Leadership /&#10;Influence"/>
    <tableColumn id="13" name="Adaptability"/>
    <tableColumn id="14" name="Drive /&#10;Aspiration"/>
    <tableColumn id="15" name="Capacity for Broader&#10;Responsibility"/>
    <tableColumn id="16" name="Potential&#10;Score (1-5)"/>
    <tableColumn id="17" name="Potential&#10;Level"/>
    <tableColumn id="18" name="9-Box&#10;Category"/>
  </tableColumns>
</table>
</file>

<file path=xl/tables/table3.xml><?xml version="1.0" encoding="utf-8"?>
<table xmlns="http://schemas.openxmlformats.org/spreadsheetml/2006/main" id="3" name="EmployeeTable" displayName="EmployeeTable" ref="A4:P204" headerRowCount="1" totalsRowCount="0" totalsRowShown="0">
  <autoFilter ref="A4:P204"/>
  <tableColumns count="16">
    <tableColumn id="1" name="Employee ID"/>
    <tableColumn id="2" name="Ime i prezime / Šifra"/>
    <tableColumn id="3" name="Pozicija"/>
    <tableColumn id="4" name="Organizaciona jedinica"/>
    <tableColumn id="5" name="Lokacija"/>
    <tableColumn id="6" name="Nadređeni"/>
    <tableColumn id="7" name="Datum procjene"/>
    <tableColumn id="8" name="Performance&#10;Score"/>
    <tableColumn id="9" name="Performance&#10;Level"/>
    <tableColumn id="10" name="Potential&#10;Score"/>
    <tableColumn id="11" name="Potential&#10;Level"/>
    <tableColumn id="12" name="9-Box&#10;Kategorija"/>
    <tableColumn id="13" name="Critical&#10;Role"/>
    <tableColumn id="14" name="Retention&#10;Risk"/>
    <tableColumn id="15" name="Successor&#10;Ready"/>
    <tableColumn id="16" name="Napomena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24B3F"/>
    <pageSetUpPr fitToPage="true"/>
  </sheetPr>
  <dimension ref="A1:G3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6" min="2" style="0" width="22"/>
    <col collapsed="false" customWidth="true" hidden="false" outlineLevel="0" max="7" min="7" style="0" width="4"/>
  </cols>
  <sheetData>
    <row r="1" customFormat="false" ht="9.75" hidden="false" customHeight="true" outlineLevel="0" collapsed="false">
      <c r="A1" s="1"/>
      <c r="B1" s="1"/>
      <c r="C1" s="1"/>
      <c r="D1" s="1"/>
      <c r="E1" s="1"/>
      <c r="F1" s="1"/>
      <c r="G1" s="1"/>
    </row>
    <row r="3" customFormat="false" ht="15" hidden="false" customHeight="false" outlineLevel="0" collapsed="false">
      <c r="B3" s="2" t="s">
        <v>0</v>
      </c>
      <c r="C3" s="2"/>
      <c r="D3" s="2"/>
      <c r="E3" s="2"/>
      <c r="F3" s="2"/>
    </row>
    <row r="4" customFormat="false" ht="15" hidden="false" customHeight="false" outlineLevel="0" collapsed="false">
      <c r="B4" s="3" t="s">
        <v>1</v>
      </c>
      <c r="C4" s="3"/>
      <c r="D4" s="3"/>
      <c r="E4" s="3"/>
      <c r="F4" s="3"/>
    </row>
    <row r="5" customFormat="false" ht="15" hidden="false" customHeight="false" outlineLevel="0" collapsed="false">
      <c r="B5" s="3"/>
      <c r="C5" s="3"/>
      <c r="D5" s="3"/>
      <c r="E5" s="3"/>
      <c r="F5" s="3"/>
    </row>
    <row r="6" customFormat="false" ht="15" hidden="false" customHeight="true" outlineLevel="0" collapsed="false">
      <c r="B6" s="4" t="s">
        <v>2</v>
      </c>
      <c r="C6" s="4"/>
      <c r="D6" s="4"/>
      <c r="E6" s="4"/>
      <c r="F6" s="4"/>
    </row>
    <row r="7" customFormat="false" ht="15" hidden="false" customHeight="false" outlineLevel="0" collapsed="false">
      <c r="B7" s="4"/>
      <c r="C7" s="4"/>
      <c r="D7" s="4"/>
      <c r="E7" s="4"/>
      <c r="F7" s="4"/>
    </row>
    <row r="9" customFormat="false" ht="3.75" hidden="false" customHeight="true" outlineLevel="0" collapsed="false">
      <c r="B9" s="5"/>
      <c r="C9" s="5"/>
      <c r="D9" s="5"/>
      <c r="E9" s="5"/>
      <c r="F9" s="5"/>
    </row>
    <row r="11" customFormat="false" ht="15" hidden="false" customHeight="false" outlineLevel="0" collapsed="false">
      <c r="B11" s="6" t="s">
        <v>3</v>
      </c>
      <c r="C11" s="6"/>
      <c r="D11" s="6"/>
      <c r="E11" s="6"/>
      <c r="F11" s="6"/>
    </row>
    <row r="13" customFormat="false" ht="19.5" hidden="false" customHeight="true" outlineLevel="0" collapsed="false">
      <c r="B13" s="7" t="s">
        <v>4</v>
      </c>
      <c r="C13" s="6" t="s">
        <v>5</v>
      </c>
      <c r="D13" s="6"/>
      <c r="E13" s="6"/>
      <c r="F13" s="6"/>
    </row>
    <row r="14" customFormat="false" ht="33.75" hidden="false" customHeight="true" outlineLevel="0" collapsed="false">
      <c r="B14" s="7"/>
      <c r="C14" s="8" t="s">
        <v>6</v>
      </c>
      <c r="D14" s="8"/>
      <c r="E14" s="8"/>
      <c r="F14" s="8"/>
    </row>
    <row r="16" customFormat="false" ht="19.5" hidden="false" customHeight="true" outlineLevel="0" collapsed="false">
      <c r="B16" s="7" t="s">
        <v>7</v>
      </c>
      <c r="C16" s="6" t="s">
        <v>8</v>
      </c>
      <c r="D16" s="6"/>
      <c r="E16" s="6"/>
      <c r="F16" s="6"/>
    </row>
    <row r="17" customFormat="false" ht="33.75" hidden="false" customHeight="true" outlineLevel="0" collapsed="false">
      <c r="B17" s="7"/>
      <c r="C17" s="8" t="s">
        <v>9</v>
      </c>
      <c r="D17" s="8"/>
      <c r="E17" s="8"/>
      <c r="F17" s="8"/>
    </row>
    <row r="19" customFormat="false" ht="19.5" hidden="false" customHeight="true" outlineLevel="0" collapsed="false">
      <c r="B19" s="7" t="s">
        <v>10</v>
      </c>
      <c r="C19" s="6" t="s">
        <v>11</v>
      </c>
      <c r="D19" s="6"/>
      <c r="E19" s="6"/>
      <c r="F19" s="6"/>
    </row>
    <row r="20" customFormat="false" ht="33.75" hidden="false" customHeight="true" outlineLevel="0" collapsed="false">
      <c r="B20" s="7"/>
      <c r="C20" s="8" t="s">
        <v>12</v>
      </c>
      <c r="D20" s="8"/>
      <c r="E20" s="8"/>
      <c r="F20" s="8"/>
    </row>
    <row r="22" customFormat="false" ht="19.5" hidden="false" customHeight="true" outlineLevel="0" collapsed="false">
      <c r="B22" s="7" t="s">
        <v>13</v>
      </c>
      <c r="C22" s="6" t="s">
        <v>14</v>
      </c>
      <c r="D22" s="6"/>
      <c r="E22" s="6"/>
      <c r="F22" s="6"/>
    </row>
    <row r="23" customFormat="false" ht="33.75" hidden="false" customHeight="true" outlineLevel="0" collapsed="false">
      <c r="B23" s="7"/>
      <c r="C23" s="8" t="s">
        <v>15</v>
      </c>
      <c r="D23" s="8"/>
      <c r="E23" s="8"/>
      <c r="F23" s="8"/>
    </row>
    <row r="26" customFormat="false" ht="19.5" hidden="false" customHeight="true" outlineLevel="0" collapsed="false">
      <c r="B26" s="9" t="s">
        <v>16</v>
      </c>
      <c r="C26" s="9"/>
      <c r="D26" s="9"/>
      <c r="E26" s="9"/>
      <c r="F26" s="9"/>
    </row>
    <row r="27" customFormat="false" ht="15" hidden="false" customHeight="false" outlineLevel="0" collapsed="false">
      <c r="B27" s="9"/>
      <c r="C27" s="9"/>
      <c r="D27" s="9"/>
      <c r="E27" s="9"/>
      <c r="F27" s="9"/>
    </row>
    <row r="28" customFormat="false" ht="15" hidden="false" customHeight="false" outlineLevel="0" collapsed="false">
      <c r="B28" s="9"/>
      <c r="C28" s="9"/>
      <c r="D28" s="9"/>
      <c r="E28" s="9"/>
      <c r="F28" s="9"/>
    </row>
    <row r="29" customFormat="false" ht="15" hidden="false" customHeight="false" outlineLevel="0" collapsed="false">
      <c r="B29" s="9"/>
      <c r="C29" s="9"/>
      <c r="D29" s="9"/>
      <c r="E29" s="9"/>
      <c r="F29" s="9"/>
    </row>
    <row r="31" customFormat="false" ht="15" hidden="false" customHeight="false" outlineLevel="0" collapsed="false">
      <c r="B31" s="6" t="s">
        <v>17</v>
      </c>
      <c r="C31" s="6"/>
      <c r="D31" s="6"/>
      <c r="E31" s="6"/>
      <c r="F31" s="6"/>
    </row>
    <row r="32" customFormat="false" ht="15" hidden="false" customHeight="false" outlineLevel="0" collapsed="false">
      <c r="B32" s="10" t="s">
        <v>18</v>
      </c>
      <c r="C32" s="11" t="s">
        <v>19</v>
      </c>
      <c r="D32" s="11"/>
      <c r="E32" s="11"/>
      <c r="F32" s="11"/>
    </row>
    <row r="33" customFormat="false" ht="15" hidden="false" customHeight="false" outlineLevel="0" collapsed="false">
      <c r="B33" s="10" t="s">
        <v>20</v>
      </c>
      <c r="C33" s="11" t="s">
        <v>21</v>
      </c>
      <c r="D33" s="11"/>
      <c r="E33" s="11"/>
      <c r="F33" s="11"/>
    </row>
    <row r="34" customFormat="false" ht="15" hidden="false" customHeight="false" outlineLevel="0" collapsed="false">
      <c r="B34" s="10" t="s">
        <v>22</v>
      </c>
      <c r="C34" s="11" t="s">
        <v>23</v>
      </c>
      <c r="D34" s="11"/>
      <c r="E34" s="11"/>
      <c r="F34" s="11"/>
    </row>
    <row r="35" customFormat="false" ht="15" hidden="false" customHeight="false" outlineLevel="0" collapsed="false">
      <c r="B35" s="10" t="s">
        <v>24</v>
      </c>
      <c r="C35" s="11" t="s">
        <v>25</v>
      </c>
      <c r="D35" s="11"/>
      <c r="E35" s="11"/>
      <c r="F35" s="11"/>
    </row>
    <row r="36" customFormat="false" ht="15" hidden="false" customHeight="false" outlineLevel="0" collapsed="false">
      <c r="B36" s="10" t="s">
        <v>26</v>
      </c>
      <c r="C36" s="11" t="s">
        <v>27</v>
      </c>
      <c r="D36" s="11"/>
      <c r="E36" s="11"/>
      <c r="F36" s="11"/>
    </row>
    <row r="37" customFormat="false" ht="15" hidden="false" customHeight="false" outlineLevel="0" collapsed="false">
      <c r="B37" s="10" t="s">
        <v>28</v>
      </c>
      <c r="C37" s="11" t="s">
        <v>29</v>
      </c>
      <c r="D37" s="11"/>
      <c r="E37" s="11"/>
      <c r="F37" s="11"/>
    </row>
    <row r="38" customFormat="false" ht="15" hidden="false" customHeight="false" outlineLevel="0" collapsed="false">
      <c r="B38" s="10" t="s">
        <v>30</v>
      </c>
      <c r="C38" s="11" t="s">
        <v>31</v>
      </c>
      <c r="D38" s="11"/>
      <c r="E38" s="11"/>
      <c r="F38" s="11"/>
    </row>
    <row r="39" customFormat="false" ht="15" hidden="false" customHeight="false" outlineLevel="0" collapsed="false">
      <c r="B39" s="10" t="s">
        <v>32</v>
      </c>
      <c r="C39" s="11" t="s">
        <v>33</v>
      </c>
      <c r="D39" s="11"/>
      <c r="E39" s="11"/>
      <c r="F39" s="11"/>
    </row>
  </sheetData>
  <mergeCells count="28">
    <mergeCell ref="A1:G1"/>
    <mergeCell ref="B3:F3"/>
    <mergeCell ref="B4:F5"/>
    <mergeCell ref="B6:F7"/>
    <mergeCell ref="B9:F9"/>
    <mergeCell ref="B11:F11"/>
    <mergeCell ref="B13:B14"/>
    <mergeCell ref="C13:F13"/>
    <mergeCell ref="C14:F14"/>
    <mergeCell ref="B16:B17"/>
    <mergeCell ref="C16:F16"/>
    <mergeCell ref="C17:F17"/>
    <mergeCell ref="B19:B20"/>
    <mergeCell ref="C19:F19"/>
    <mergeCell ref="C20:F20"/>
    <mergeCell ref="B22:B23"/>
    <mergeCell ref="C22:F22"/>
    <mergeCell ref="C23:F23"/>
    <mergeCell ref="B26:F29"/>
    <mergeCell ref="B31:F31"/>
    <mergeCell ref="C32:F32"/>
    <mergeCell ref="C33:F33"/>
    <mergeCell ref="C34:F34"/>
    <mergeCell ref="C35:F35"/>
    <mergeCell ref="C36:F36"/>
    <mergeCell ref="C37:F37"/>
    <mergeCell ref="C38:F38"/>
    <mergeCell ref="C39:F39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1717"/>
    <pageSetUpPr fitToPage="true"/>
  </sheetPr>
  <dimension ref="A1:P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2"/>
    <col collapsed="false" customWidth="true" hidden="false" outlineLevel="0" max="4" min="3" style="0" width="20"/>
    <col collapsed="false" customWidth="true" hidden="false" outlineLevel="0" max="5" min="5" style="0" width="14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11" min="8" style="0" width="11"/>
    <col collapsed="false" customWidth="true" hidden="false" outlineLevel="0" max="12" min="12" style="0" width="20"/>
    <col collapsed="false" customWidth="true" hidden="false" outlineLevel="0" max="13" min="13" style="0" width="10"/>
    <col collapsed="false" customWidth="true" hidden="false" outlineLevel="0" max="14" min="14" style="0" width="12"/>
    <col collapsed="false" customWidth="true" hidden="false" outlineLevel="0" max="15" min="15" style="0" width="11"/>
    <col collapsed="false" customWidth="true" hidden="false" outlineLevel="0" max="16" min="16" style="0" width="26"/>
  </cols>
  <sheetData>
    <row r="1" customFormat="false" ht="33.75" hidden="false" customHeight="true" outlineLevel="0" collapsed="false">
      <c r="A1" s="12" t="s">
        <v>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customFormat="false" ht="15" hidden="false" customHeight="false" outlineLevel="0" collapsed="false">
      <c r="A2" s="13" t="s">
        <v>35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4" customFormat="false" ht="33.75" hidden="false" customHeight="true" outlineLevel="0" collapsed="false">
      <c r="A4" s="14" t="s">
        <v>36</v>
      </c>
      <c r="B4" s="14" t="s">
        <v>37</v>
      </c>
      <c r="C4" s="14" t="s">
        <v>38</v>
      </c>
      <c r="D4" s="14" t="s">
        <v>39</v>
      </c>
      <c r="E4" s="14" t="s">
        <v>40</v>
      </c>
      <c r="F4" s="14" t="s">
        <v>41</v>
      </c>
      <c r="G4" s="14" t="s">
        <v>42</v>
      </c>
      <c r="H4" s="14" t="s">
        <v>43</v>
      </c>
      <c r="I4" s="14" t="s">
        <v>44</v>
      </c>
      <c r="J4" s="14" t="s">
        <v>45</v>
      </c>
      <c r="K4" s="14" t="s">
        <v>46</v>
      </c>
      <c r="L4" s="14" t="s">
        <v>47</v>
      </c>
      <c r="M4" s="14" t="s">
        <v>48</v>
      </c>
      <c r="N4" s="14" t="s">
        <v>49</v>
      </c>
      <c r="O4" s="14" t="s">
        <v>50</v>
      </c>
      <c r="P4" s="14" t="s">
        <v>51</v>
      </c>
    </row>
    <row r="5" customFormat="false" ht="28.35" hidden="false" customHeight="false" outlineLevel="0" collapsed="false">
      <c r="A5" s="15" t="s">
        <v>52</v>
      </c>
      <c r="B5" s="16" t="s">
        <v>53</v>
      </c>
      <c r="C5" s="17" t="s">
        <v>54</v>
      </c>
      <c r="D5" s="17" t="s">
        <v>55</v>
      </c>
      <c r="E5" s="17" t="s">
        <v>56</v>
      </c>
      <c r="F5" s="17" t="s">
        <v>57</v>
      </c>
      <c r="G5" s="18" t="s">
        <v>58</v>
      </c>
      <c r="H5" s="19" t="n">
        <f aca="false">IFERROR(INDEX(03_ASSESSMENT!$H$5:$H$204,MATCH($A5,03_ASSESSMENT!$A$5:$A$204,0)),"")</f>
        <v>1.6</v>
      </c>
      <c r="I5" s="20" t="str">
        <f aca="false">IFERROR(INDEX(03_ASSESSMENT!$I$5:$I$204,MATCH($A5,03_ASSESSMENT!$A$5:$A$204,0)),"")</f>
        <v>LOW</v>
      </c>
      <c r="J5" s="19" t="n">
        <f aca="false">IFERROR(INDEX(03_ASSESSMENT!$P$5:$P$204,MATCH($A5,03_ASSESSMENT!$A$5:$A$204,0)),"")</f>
        <v>1.5</v>
      </c>
      <c r="K5" s="20" t="str">
        <f aca="false">IFERROR(INDEX(03_ASSESSMENT!$Q$5:$Q$204,MATCH($A5,03_ASSESSMENT!$A$5:$A$204,0)),"")</f>
        <v>LOW</v>
      </c>
      <c r="L5" s="21" t="str">
        <f aca="false">IFERROR(INDEX(03_ASSESSMENT!$R$5:$R$204,MATCH($A5,03_ASSESSMENT!$A$5:$A$204,0)),"")</f>
        <v>Foundation Builder</v>
      </c>
      <c r="M5" s="22" t="s">
        <v>59</v>
      </c>
      <c r="N5" s="22" t="s">
        <v>60</v>
      </c>
      <c r="O5" s="22" t="s">
        <v>59</v>
      </c>
      <c r="P5" s="23" t="s">
        <v>61</v>
      </c>
    </row>
    <row r="6" customFormat="false" ht="28.35" hidden="false" customHeight="false" outlineLevel="0" collapsed="false">
      <c r="A6" s="15" t="s">
        <v>62</v>
      </c>
      <c r="B6" s="16" t="s">
        <v>63</v>
      </c>
      <c r="C6" s="17" t="s">
        <v>64</v>
      </c>
      <c r="D6" s="17" t="s">
        <v>65</v>
      </c>
      <c r="E6" s="17" t="s">
        <v>66</v>
      </c>
      <c r="F6" s="17" t="s">
        <v>67</v>
      </c>
      <c r="G6" s="18" t="s">
        <v>58</v>
      </c>
      <c r="H6" s="19" t="n">
        <f aca="false">IFERROR(INDEX(03_ASSESSMENT!$H$5:$H$204,MATCH($A6,03_ASSESSMENT!$A$5:$A$204,0)),"")</f>
        <v>1.6</v>
      </c>
      <c r="I6" s="20" t="str">
        <f aca="false">IFERROR(INDEX(03_ASSESSMENT!$I$5:$I$204,MATCH($A6,03_ASSESSMENT!$A$5:$A$204,0)),"")</f>
        <v>LOW</v>
      </c>
      <c r="J6" s="19" t="n">
        <f aca="false">IFERROR(INDEX(03_ASSESSMENT!$P$5:$P$204,MATCH($A6,03_ASSESSMENT!$A$5:$A$204,0)),"")</f>
        <v>4.16666666666667</v>
      </c>
      <c r="K6" s="20" t="str">
        <f aca="false">IFERROR(INDEX(03_ASSESSMENT!$Q$5:$Q$204,MATCH($A6,03_ASSESSMENT!$A$5:$A$204,0)),"")</f>
        <v>HIGH</v>
      </c>
      <c r="L6" s="21" t="str">
        <f aca="false">IFERROR(INDEX(03_ASSESSMENT!$R$5:$R$204,MATCH($A6,03_ASSESSMENT!$A$5:$A$204,0)),"")</f>
        <v>Untapped Potential</v>
      </c>
      <c r="M6" s="22" t="s">
        <v>68</v>
      </c>
      <c r="N6" s="22" t="s">
        <v>69</v>
      </c>
      <c r="O6" s="22" t="s">
        <v>68</v>
      </c>
      <c r="P6" s="23" t="s">
        <v>61</v>
      </c>
    </row>
    <row r="7" customFormat="false" ht="28.35" hidden="false" customHeight="false" outlineLevel="0" collapsed="false">
      <c r="A7" s="15" t="s">
        <v>70</v>
      </c>
      <c r="B7" s="16" t="s">
        <v>71</v>
      </c>
      <c r="C7" s="17" t="s">
        <v>72</v>
      </c>
      <c r="D7" s="17" t="s">
        <v>73</v>
      </c>
      <c r="E7" s="17" t="s">
        <v>74</v>
      </c>
      <c r="F7" s="17" t="s">
        <v>75</v>
      </c>
      <c r="G7" s="18" t="s">
        <v>58</v>
      </c>
      <c r="H7" s="19" t="n">
        <f aca="false">IFERROR(INDEX(03_ASSESSMENT!$H$5:$H$204,MATCH($A7,03_ASSESSMENT!$A$5:$A$204,0)),"")</f>
        <v>2.2</v>
      </c>
      <c r="I7" s="20" t="str">
        <f aca="false">IFERROR(INDEX(03_ASSESSMENT!$I$5:$I$204,MATCH($A7,03_ASSESSMENT!$A$5:$A$204,0)),"")</f>
        <v>LOW</v>
      </c>
      <c r="J7" s="19" t="n">
        <f aca="false">IFERROR(INDEX(03_ASSESSMENT!$P$5:$P$204,MATCH($A7,03_ASSESSMENT!$A$5:$A$204,0)),"")</f>
        <v>4.5</v>
      </c>
      <c r="K7" s="20" t="str">
        <f aca="false">IFERROR(INDEX(03_ASSESSMENT!$Q$5:$Q$204,MATCH($A7,03_ASSESSMENT!$A$5:$A$204,0)),"")</f>
        <v>HIGH</v>
      </c>
      <c r="L7" s="21" t="str">
        <f aca="false">IFERROR(INDEX(03_ASSESSMENT!$R$5:$R$204,MATCH($A7,03_ASSESSMENT!$A$5:$A$204,0)),"")</f>
        <v>Untapped Potential</v>
      </c>
      <c r="M7" s="22" t="s">
        <v>68</v>
      </c>
      <c r="N7" s="22" t="s">
        <v>76</v>
      </c>
      <c r="O7" s="22" t="s">
        <v>68</v>
      </c>
      <c r="P7" s="23" t="s">
        <v>61</v>
      </c>
    </row>
    <row r="8" customFormat="false" ht="28.35" hidden="false" customHeight="false" outlineLevel="0" collapsed="false">
      <c r="A8" s="15" t="s">
        <v>77</v>
      </c>
      <c r="B8" s="16" t="s">
        <v>78</v>
      </c>
      <c r="C8" s="17" t="s">
        <v>79</v>
      </c>
      <c r="D8" s="17" t="s">
        <v>80</v>
      </c>
      <c r="E8" s="17" t="s">
        <v>81</v>
      </c>
      <c r="F8" s="17" t="s">
        <v>82</v>
      </c>
      <c r="G8" s="18" t="s">
        <v>58</v>
      </c>
      <c r="H8" s="19" t="n">
        <f aca="false">IFERROR(INDEX(03_ASSESSMENT!$H$5:$H$204,MATCH($A8,03_ASSESSMENT!$A$5:$A$204,0)),"")</f>
        <v>2.8</v>
      </c>
      <c r="I8" s="20" t="str">
        <f aca="false">IFERROR(INDEX(03_ASSESSMENT!$I$5:$I$204,MATCH($A8,03_ASSESSMENT!$A$5:$A$204,0)),"")</f>
        <v>MEDIUM</v>
      </c>
      <c r="J8" s="19" t="n">
        <f aca="false">IFERROR(INDEX(03_ASSESSMENT!$P$5:$P$204,MATCH($A8,03_ASSESSMENT!$A$5:$A$204,0)),"")</f>
        <v>1.83333333333333</v>
      </c>
      <c r="K8" s="20" t="str">
        <f aca="false">IFERROR(INDEX(03_ASSESSMENT!$Q$5:$Q$204,MATCH($A8,03_ASSESSMENT!$A$5:$A$204,0)),"")</f>
        <v>LOW</v>
      </c>
      <c r="L8" s="21" t="str">
        <f aca="false">IFERROR(INDEX(03_ASSESSMENT!$R$5:$R$204,MATCH($A8,03_ASSESSMENT!$A$5:$A$204,0)),"")</f>
        <v>Steady Specialist</v>
      </c>
      <c r="M8" s="22" t="s">
        <v>68</v>
      </c>
      <c r="N8" s="22" t="s">
        <v>60</v>
      </c>
      <c r="O8" s="22" t="s">
        <v>68</v>
      </c>
      <c r="P8" s="23" t="s">
        <v>61</v>
      </c>
    </row>
    <row r="9" customFormat="false" ht="28.35" hidden="false" customHeight="false" outlineLevel="0" collapsed="false">
      <c r="A9" s="15" t="s">
        <v>83</v>
      </c>
      <c r="B9" s="16" t="s">
        <v>84</v>
      </c>
      <c r="C9" s="17" t="s">
        <v>85</v>
      </c>
      <c r="D9" s="17" t="s">
        <v>86</v>
      </c>
      <c r="E9" s="17" t="s">
        <v>87</v>
      </c>
      <c r="F9" s="17" t="s">
        <v>88</v>
      </c>
      <c r="G9" s="18" t="s">
        <v>58</v>
      </c>
      <c r="H9" s="19" t="n">
        <f aca="false">IFERROR(INDEX(03_ASSESSMENT!$H$5:$H$204,MATCH($A9,03_ASSESSMENT!$A$5:$A$204,0)),"")</f>
        <v>2.6</v>
      </c>
      <c r="I9" s="20" t="str">
        <f aca="false">IFERROR(INDEX(03_ASSESSMENT!$I$5:$I$204,MATCH($A9,03_ASSESSMENT!$A$5:$A$204,0)),"")</f>
        <v>MEDIUM</v>
      </c>
      <c r="J9" s="19" t="n">
        <f aca="false">IFERROR(INDEX(03_ASSESSMENT!$P$5:$P$204,MATCH($A9,03_ASSESSMENT!$A$5:$A$204,0)),"")</f>
        <v>3.16666666666667</v>
      </c>
      <c r="K9" s="20" t="str">
        <f aca="false">IFERROR(INDEX(03_ASSESSMENT!$Q$5:$Q$204,MATCH($A9,03_ASSESSMENT!$A$5:$A$204,0)),"")</f>
        <v>MEDIUM</v>
      </c>
      <c r="L9" s="21" t="str">
        <f aca="false">IFERROR(INDEX(03_ASSESSMENT!$R$5:$R$204,MATCH($A9,03_ASSESSMENT!$A$5:$A$204,0)),"")</f>
        <v>Core Contributor</v>
      </c>
      <c r="M9" s="22" t="s">
        <v>59</v>
      </c>
      <c r="N9" s="22" t="s">
        <v>69</v>
      </c>
      <c r="O9" s="22" t="s">
        <v>68</v>
      </c>
      <c r="P9" s="23" t="s">
        <v>61</v>
      </c>
    </row>
    <row r="10" customFormat="false" ht="28.35" hidden="false" customHeight="false" outlineLevel="0" collapsed="false">
      <c r="A10" s="15" t="s">
        <v>89</v>
      </c>
      <c r="B10" s="16" t="s">
        <v>90</v>
      </c>
      <c r="C10" s="17" t="s">
        <v>91</v>
      </c>
      <c r="D10" s="17" t="s">
        <v>92</v>
      </c>
      <c r="E10" s="17" t="s">
        <v>93</v>
      </c>
      <c r="F10" s="17" t="s">
        <v>57</v>
      </c>
      <c r="G10" s="18" t="s">
        <v>58</v>
      </c>
      <c r="H10" s="19" t="n">
        <f aca="false">IFERROR(INDEX(03_ASSESSMENT!$H$5:$H$204,MATCH($A10,03_ASSESSMENT!$A$5:$A$204,0)),"")</f>
        <v>2.8</v>
      </c>
      <c r="I10" s="20" t="str">
        <f aca="false">IFERROR(INDEX(03_ASSESSMENT!$I$5:$I$204,MATCH($A10,03_ASSESSMENT!$A$5:$A$204,0)),"")</f>
        <v>MEDIUM</v>
      </c>
      <c r="J10" s="19" t="n">
        <f aca="false">IFERROR(INDEX(03_ASSESSMENT!$P$5:$P$204,MATCH($A10,03_ASSESSMENT!$A$5:$A$204,0)),"")</f>
        <v>4.33333333333333</v>
      </c>
      <c r="K10" s="20" t="str">
        <f aca="false">IFERROR(INDEX(03_ASSESSMENT!$Q$5:$Q$204,MATCH($A10,03_ASSESSMENT!$A$5:$A$204,0)),"")</f>
        <v>HIGH</v>
      </c>
      <c r="L10" s="21" t="str">
        <f aca="false">IFERROR(INDEX(03_ASSESSMENT!$R$5:$R$204,MATCH($A10,03_ASSESSMENT!$A$5:$A$204,0)),"")</f>
        <v>Emerging Talent</v>
      </c>
      <c r="M10" s="22" t="s">
        <v>68</v>
      </c>
      <c r="N10" s="22" t="s">
        <v>76</v>
      </c>
      <c r="O10" s="22" t="s">
        <v>59</v>
      </c>
      <c r="P10" s="23" t="s">
        <v>61</v>
      </c>
    </row>
    <row r="11" customFormat="false" ht="28.35" hidden="false" customHeight="false" outlineLevel="0" collapsed="false">
      <c r="A11" s="15" t="s">
        <v>94</v>
      </c>
      <c r="B11" s="16" t="s">
        <v>95</v>
      </c>
      <c r="C11" s="17" t="s">
        <v>96</v>
      </c>
      <c r="D11" s="17" t="s">
        <v>97</v>
      </c>
      <c r="E11" s="17" t="s">
        <v>98</v>
      </c>
      <c r="F11" s="17" t="s">
        <v>67</v>
      </c>
      <c r="G11" s="18" t="s">
        <v>58</v>
      </c>
      <c r="H11" s="19" t="n">
        <f aca="false">IFERROR(INDEX(03_ASSESSMENT!$H$5:$H$204,MATCH($A11,03_ASSESSMENT!$A$5:$A$204,0)),"")</f>
        <v>4.6</v>
      </c>
      <c r="I11" s="20" t="str">
        <f aca="false">IFERROR(INDEX(03_ASSESSMENT!$I$5:$I$204,MATCH($A11,03_ASSESSMENT!$A$5:$A$204,0)),"")</f>
        <v>HIGH</v>
      </c>
      <c r="J11" s="19" t="n">
        <f aca="false">IFERROR(INDEX(03_ASSESSMENT!$P$5:$P$204,MATCH($A11,03_ASSESSMENT!$A$5:$A$204,0)),"")</f>
        <v>2</v>
      </c>
      <c r="K11" s="20" t="str">
        <f aca="false">IFERROR(INDEX(03_ASSESSMENT!$Q$5:$Q$204,MATCH($A11,03_ASSESSMENT!$A$5:$A$204,0)),"")</f>
        <v>LOW</v>
      </c>
      <c r="L11" s="21" t="str">
        <f aca="false">IFERROR(INDEX(03_ASSESSMENT!$R$5:$R$204,MATCH($A11,03_ASSESSMENT!$A$5:$A$204,0)),"")</f>
        <v>Trusted Expert</v>
      </c>
      <c r="M11" s="22" t="s">
        <v>68</v>
      </c>
      <c r="N11" s="22" t="s">
        <v>60</v>
      </c>
      <c r="O11" s="22" t="s">
        <v>68</v>
      </c>
      <c r="P11" s="23" t="s">
        <v>61</v>
      </c>
    </row>
    <row r="12" customFormat="false" ht="28.35" hidden="false" customHeight="false" outlineLevel="0" collapsed="false">
      <c r="A12" s="15" t="s">
        <v>99</v>
      </c>
      <c r="B12" s="16" t="s">
        <v>100</v>
      </c>
      <c r="C12" s="17" t="s">
        <v>101</v>
      </c>
      <c r="D12" s="17" t="s">
        <v>102</v>
      </c>
      <c r="E12" s="17" t="s">
        <v>56</v>
      </c>
      <c r="F12" s="17" t="s">
        <v>75</v>
      </c>
      <c r="G12" s="18" t="s">
        <v>58</v>
      </c>
      <c r="H12" s="19" t="n">
        <f aca="false">IFERROR(INDEX(03_ASSESSMENT!$H$5:$H$204,MATCH($A12,03_ASSESSMENT!$A$5:$A$204,0)),"")</f>
        <v>5</v>
      </c>
      <c r="I12" s="20" t="str">
        <f aca="false">IFERROR(INDEX(03_ASSESSMENT!$I$5:$I$204,MATCH($A12,03_ASSESSMENT!$A$5:$A$204,0)),"")</f>
        <v>HIGH</v>
      </c>
      <c r="J12" s="19" t="n">
        <f aca="false">IFERROR(INDEX(03_ASSESSMENT!$P$5:$P$204,MATCH($A12,03_ASSESSMENT!$A$5:$A$204,0)),"")</f>
        <v>3.33333333333333</v>
      </c>
      <c r="K12" s="20" t="str">
        <f aca="false">IFERROR(INDEX(03_ASSESSMENT!$Q$5:$Q$204,MATCH($A12,03_ASSESSMENT!$A$5:$A$204,0)),"")</f>
        <v>MEDIUM</v>
      </c>
      <c r="L12" s="21" t="str">
        <f aca="false">IFERROR(INDEX(03_ASSESSMENT!$R$5:$R$204,MATCH($A12,03_ASSESSMENT!$A$5:$A$204,0)),"")</f>
        <v>Strong Performer</v>
      </c>
      <c r="M12" s="22" t="s">
        <v>68</v>
      </c>
      <c r="N12" s="22" t="s">
        <v>69</v>
      </c>
      <c r="O12" s="22" t="s">
        <v>68</v>
      </c>
      <c r="P12" s="23" t="s">
        <v>61</v>
      </c>
    </row>
    <row r="13" customFormat="false" ht="28.35" hidden="false" customHeight="false" outlineLevel="0" collapsed="false">
      <c r="A13" s="15" t="s">
        <v>103</v>
      </c>
      <c r="B13" s="16" t="s">
        <v>104</v>
      </c>
      <c r="C13" s="17" t="s">
        <v>105</v>
      </c>
      <c r="D13" s="17" t="s">
        <v>106</v>
      </c>
      <c r="E13" s="17" t="s">
        <v>66</v>
      </c>
      <c r="F13" s="17" t="s">
        <v>82</v>
      </c>
      <c r="G13" s="18" t="s">
        <v>58</v>
      </c>
      <c r="H13" s="19" t="n">
        <f aca="false">IFERROR(INDEX(03_ASSESSMENT!$H$5:$H$204,MATCH($A13,03_ASSESSMENT!$A$5:$A$204,0)),"")</f>
        <v>4.8</v>
      </c>
      <c r="I13" s="20" t="str">
        <f aca="false">IFERROR(INDEX(03_ASSESSMENT!$I$5:$I$204,MATCH($A13,03_ASSESSMENT!$A$5:$A$204,0)),"")</f>
        <v>HIGH</v>
      </c>
      <c r="J13" s="19" t="n">
        <f aca="false">IFERROR(INDEX(03_ASSESSMENT!$P$5:$P$204,MATCH($A13,03_ASSESSMENT!$A$5:$A$204,0)),"")</f>
        <v>4.5</v>
      </c>
      <c r="K13" s="20" t="str">
        <f aca="false">IFERROR(INDEX(03_ASSESSMENT!$Q$5:$Q$204,MATCH($A13,03_ASSESSMENT!$A$5:$A$204,0)),"")</f>
        <v>HIGH</v>
      </c>
      <c r="L13" s="21" t="str">
        <f aca="false">IFERROR(INDEX(03_ASSESSMENT!$R$5:$R$204,MATCH($A13,03_ASSESSMENT!$A$5:$A$204,0)),"")</f>
        <v>Future Leader</v>
      </c>
      <c r="M13" s="22" t="s">
        <v>59</v>
      </c>
      <c r="N13" s="22" t="s">
        <v>76</v>
      </c>
      <c r="O13" s="22" t="s">
        <v>68</v>
      </c>
      <c r="P13" s="23" t="s">
        <v>61</v>
      </c>
    </row>
    <row r="14" customFormat="false" ht="28.35" hidden="false" customHeight="false" outlineLevel="0" collapsed="false">
      <c r="A14" s="15" t="s">
        <v>107</v>
      </c>
      <c r="B14" s="16" t="s">
        <v>108</v>
      </c>
      <c r="C14" s="17" t="s">
        <v>109</v>
      </c>
      <c r="D14" s="17" t="s">
        <v>110</v>
      </c>
      <c r="E14" s="17" t="s">
        <v>74</v>
      </c>
      <c r="F14" s="17" t="s">
        <v>88</v>
      </c>
      <c r="G14" s="18" t="s">
        <v>58</v>
      </c>
      <c r="H14" s="19" t="n">
        <f aca="false">IFERROR(INDEX(03_ASSESSMENT!$H$5:$H$204,MATCH($A14,03_ASSESSMENT!$A$5:$A$204,0)),"")</f>
        <v>2.4</v>
      </c>
      <c r="I14" s="20" t="str">
        <f aca="false">IFERROR(INDEX(03_ASSESSMENT!$I$5:$I$204,MATCH($A14,03_ASSESSMENT!$A$5:$A$204,0)),"")</f>
        <v>LOW</v>
      </c>
      <c r="J14" s="19" t="n">
        <f aca="false">IFERROR(INDEX(03_ASSESSMENT!$P$5:$P$204,MATCH($A14,03_ASSESSMENT!$A$5:$A$204,0)),"")</f>
        <v>1.83333333333333</v>
      </c>
      <c r="K14" s="20" t="str">
        <f aca="false">IFERROR(INDEX(03_ASSESSMENT!$Q$5:$Q$204,MATCH($A14,03_ASSESSMENT!$A$5:$A$204,0)),"")</f>
        <v>LOW</v>
      </c>
      <c r="L14" s="21" t="str">
        <f aca="false">IFERROR(INDEX(03_ASSESSMENT!$R$5:$R$204,MATCH($A14,03_ASSESSMENT!$A$5:$A$204,0)),"")</f>
        <v>Foundation Builder</v>
      </c>
      <c r="M14" s="22" t="s">
        <v>68</v>
      </c>
      <c r="N14" s="22" t="s">
        <v>60</v>
      </c>
      <c r="O14" s="22" t="s">
        <v>68</v>
      </c>
      <c r="P14" s="23" t="s">
        <v>61</v>
      </c>
    </row>
    <row r="15" customFormat="false" ht="28.35" hidden="false" customHeight="false" outlineLevel="0" collapsed="false">
      <c r="A15" s="15" t="s">
        <v>111</v>
      </c>
      <c r="B15" s="16" t="s">
        <v>112</v>
      </c>
      <c r="C15" s="17" t="s">
        <v>113</v>
      </c>
      <c r="D15" s="17" t="s">
        <v>55</v>
      </c>
      <c r="E15" s="17" t="s">
        <v>81</v>
      </c>
      <c r="F15" s="17" t="s">
        <v>57</v>
      </c>
      <c r="G15" s="18" t="s">
        <v>58</v>
      </c>
      <c r="H15" s="19" t="n">
        <f aca="false">IFERROR(INDEX(03_ASSESSMENT!$H$5:$H$204,MATCH($A15,03_ASSESSMENT!$A$5:$A$204,0)),"")</f>
        <v>2</v>
      </c>
      <c r="I15" s="20" t="str">
        <f aca="false">IFERROR(INDEX(03_ASSESSMENT!$I$5:$I$204,MATCH($A15,03_ASSESSMENT!$A$5:$A$204,0)),"")</f>
        <v>LOW</v>
      </c>
      <c r="J15" s="19" t="n">
        <f aca="false">IFERROR(INDEX(03_ASSESSMENT!$P$5:$P$204,MATCH($A15,03_ASSESSMENT!$A$5:$A$204,0)),"")</f>
        <v>3.83333333333333</v>
      </c>
      <c r="K15" s="20" t="str">
        <f aca="false">IFERROR(INDEX(03_ASSESSMENT!$Q$5:$Q$204,MATCH($A15,03_ASSESSMENT!$A$5:$A$204,0)),"")</f>
        <v>HIGH</v>
      </c>
      <c r="L15" s="21" t="str">
        <f aca="false">IFERROR(INDEX(03_ASSESSMENT!$R$5:$R$204,MATCH($A15,03_ASSESSMENT!$A$5:$A$204,0)),"")</f>
        <v>Untapped Potential</v>
      </c>
      <c r="M15" s="22" t="s">
        <v>68</v>
      </c>
      <c r="N15" s="22" t="s">
        <v>69</v>
      </c>
      <c r="O15" s="22" t="s">
        <v>59</v>
      </c>
      <c r="P15" s="23" t="s">
        <v>61</v>
      </c>
    </row>
    <row r="16" customFormat="false" ht="28.35" hidden="false" customHeight="false" outlineLevel="0" collapsed="false">
      <c r="A16" s="15" t="s">
        <v>114</v>
      </c>
      <c r="B16" s="16" t="s">
        <v>115</v>
      </c>
      <c r="C16" s="17" t="s">
        <v>116</v>
      </c>
      <c r="D16" s="17" t="s">
        <v>65</v>
      </c>
      <c r="E16" s="17" t="s">
        <v>87</v>
      </c>
      <c r="F16" s="17" t="s">
        <v>67</v>
      </c>
      <c r="G16" s="18" t="s">
        <v>58</v>
      </c>
      <c r="H16" s="19" t="n">
        <f aca="false">IFERROR(INDEX(03_ASSESSMENT!$H$5:$H$204,MATCH($A16,03_ASSESSMENT!$A$5:$A$204,0)),"")</f>
        <v>1.6</v>
      </c>
      <c r="I16" s="20" t="str">
        <f aca="false">IFERROR(INDEX(03_ASSESSMENT!$I$5:$I$204,MATCH($A16,03_ASSESSMENT!$A$5:$A$204,0)),"")</f>
        <v>LOW</v>
      </c>
      <c r="J16" s="19" t="n">
        <f aca="false">IFERROR(INDEX(03_ASSESSMENT!$P$5:$P$204,MATCH($A16,03_ASSESSMENT!$A$5:$A$204,0)),"")</f>
        <v>4.66666666666667</v>
      </c>
      <c r="K16" s="20" t="str">
        <f aca="false">IFERROR(INDEX(03_ASSESSMENT!$Q$5:$Q$204,MATCH($A16,03_ASSESSMENT!$A$5:$A$204,0)),"")</f>
        <v>HIGH</v>
      </c>
      <c r="L16" s="21" t="str">
        <f aca="false">IFERROR(INDEX(03_ASSESSMENT!$R$5:$R$204,MATCH($A16,03_ASSESSMENT!$A$5:$A$204,0)),"")</f>
        <v>Untapped Potential</v>
      </c>
      <c r="M16" s="22" t="s">
        <v>68</v>
      </c>
      <c r="N16" s="22" t="s">
        <v>76</v>
      </c>
      <c r="O16" s="22" t="s">
        <v>68</v>
      </c>
      <c r="P16" s="23" t="s">
        <v>61</v>
      </c>
    </row>
    <row r="17" customFormat="false" ht="28.35" hidden="false" customHeight="false" outlineLevel="0" collapsed="false">
      <c r="A17" s="15" t="s">
        <v>117</v>
      </c>
      <c r="B17" s="16" t="s">
        <v>118</v>
      </c>
      <c r="C17" s="17" t="s">
        <v>119</v>
      </c>
      <c r="D17" s="17" t="s">
        <v>73</v>
      </c>
      <c r="E17" s="17" t="s">
        <v>93</v>
      </c>
      <c r="F17" s="17" t="s">
        <v>75</v>
      </c>
      <c r="G17" s="18" t="s">
        <v>58</v>
      </c>
      <c r="H17" s="19" t="n">
        <f aca="false">IFERROR(INDEX(03_ASSESSMENT!$H$5:$H$204,MATCH($A17,03_ASSESSMENT!$A$5:$A$204,0)),"")</f>
        <v>2.8</v>
      </c>
      <c r="I17" s="20" t="str">
        <f aca="false">IFERROR(INDEX(03_ASSESSMENT!$I$5:$I$204,MATCH($A17,03_ASSESSMENT!$A$5:$A$204,0)),"")</f>
        <v>MEDIUM</v>
      </c>
      <c r="J17" s="19" t="n">
        <f aca="false">IFERROR(INDEX(03_ASSESSMENT!$P$5:$P$204,MATCH($A17,03_ASSESSMENT!$A$5:$A$204,0)),"")</f>
        <v>2.33333333333333</v>
      </c>
      <c r="K17" s="20" t="str">
        <f aca="false">IFERROR(INDEX(03_ASSESSMENT!$Q$5:$Q$204,MATCH($A17,03_ASSESSMENT!$A$5:$A$204,0)),"")</f>
        <v>LOW</v>
      </c>
      <c r="L17" s="21" t="str">
        <f aca="false">IFERROR(INDEX(03_ASSESSMENT!$R$5:$R$204,MATCH($A17,03_ASSESSMENT!$A$5:$A$204,0)),"")</f>
        <v>Steady Specialist</v>
      </c>
      <c r="M17" s="22" t="s">
        <v>59</v>
      </c>
      <c r="N17" s="22" t="s">
        <v>60</v>
      </c>
      <c r="O17" s="22" t="s">
        <v>68</v>
      </c>
      <c r="P17" s="23" t="s">
        <v>61</v>
      </c>
    </row>
    <row r="18" customFormat="false" ht="28.35" hidden="false" customHeight="false" outlineLevel="0" collapsed="false">
      <c r="A18" s="15" t="s">
        <v>120</v>
      </c>
      <c r="B18" s="16" t="s">
        <v>121</v>
      </c>
      <c r="C18" s="17" t="s">
        <v>122</v>
      </c>
      <c r="D18" s="17" t="s">
        <v>80</v>
      </c>
      <c r="E18" s="17" t="s">
        <v>98</v>
      </c>
      <c r="F18" s="17" t="s">
        <v>82</v>
      </c>
      <c r="G18" s="18" t="s">
        <v>58</v>
      </c>
      <c r="H18" s="19" t="n">
        <f aca="false">IFERROR(INDEX(03_ASSESSMENT!$H$5:$H$204,MATCH($A18,03_ASSESSMENT!$A$5:$A$204,0)),"")</f>
        <v>3.6</v>
      </c>
      <c r="I18" s="20" t="str">
        <f aca="false">IFERROR(INDEX(03_ASSESSMENT!$I$5:$I$204,MATCH($A18,03_ASSESSMENT!$A$5:$A$204,0)),"")</f>
        <v>MEDIUM</v>
      </c>
      <c r="J18" s="19" t="n">
        <f aca="false">IFERROR(INDEX(03_ASSESSMENT!$P$5:$P$204,MATCH($A18,03_ASSESSMENT!$A$5:$A$204,0)),"")</f>
        <v>2.5</v>
      </c>
      <c r="K18" s="20" t="str">
        <f aca="false">IFERROR(INDEX(03_ASSESSMENT!$Q$5:$Q$204,MATCH($A18,03_ASSESSMENT!$A$5:$A$204,0)),"")</f>
        <v>MEDIUM</v>
      </c>
      <c r="L18" s="21" t="str">
        <f aca="false">IFERROR(INDEX(03_ASSESSMENT!$R$5:$R$204,MATCH($A18,03_ASSESSMENT!$A$5:$A$204,0)),"")</f>
        <v>Core Contributor</v>
      </c>
      <c r="M18" s="22" t="s">
        <v>68</v>
      </c>
      <c r="N18" s="22" t="s">
        <v>69</v>
      </c>
      <c r="O18" s="22" t="s">
        <v>68</v>
      </c>
      <c r="P18" s="23" t="s">
        <v>61</v>
      </c>
    </row>
    <row r="19" customFormat="false" ht="28.35" hidden="false" customHeight="false" outlineLevel="0" collapsed="false">
      <c r="A19" s="15" t="s">
        <v>123</v>
      </c>
      <c r="B19" s="16" t="s">
        <v>124</v>
      </c>
      <c r="C19" s="17" t="s">
        <v>125</v>
      </c>
      <c r="D19" s="17" t="s">
        <v>86</v>
      </c>
      <c r="E19" s="17" t="s">
        <v>56</v>
      </c>
      <c r="F19" s="17" t="s">
        <v>88</v>
      </c>
      <c r="G19" s="18" t="s">
        <v>58</v>
      </c>
      <c r="H19" s="19" t="n">
        <f aca="false">IFERROR(INDEX(03_ASSESSMENT!$H$5:$H$204,MATCH($A19,03_ASSESSMENT!$A$5:$A$204,0)),"")</f>
        <v>2.4</v>
      </c>
      <c r="I19" s="20" t="str">
        <f aca="false">IFERROR(INDEX(03_ASSESSMENT!$I$5:$I$204,MATCH($A19,03_ASSESSMENT!$A$5:$A$204,0)),"")</f>
        <v>LOW</v>
      </c>
      <c r="J19" s="19" t="n">
        <f aca="false">IFERROR(INDEX(03_ASSESSMENT!$P$5:$P$204,MATCH($A19,03_ASSESSMENT!$A$5:$A$204,0)),"")</f>
        <v>3.5</v>
      </c>
      <c r="K19" s="20" t="str">
        <f aca="false">IFERROR(INDEX(03_ASSESSMENT!$Q$5:$Q$204,MATCH($A19,03_ASSESSMENT!$A$5:$A$204,0)),"")</f>
        <v>MEDIUM</v>
      </c>
      <c r="L19" s="21" t="str">
        <f aca="false">IFERROR(INDEX(03_ASSESSMENT!$R$5:$R$204,MATCH($A19,03_ASSESSMENT!$A$5:$A$204,0)),"")</f>
        <v>Developing Contributor</v>
      </c>
      <c r="M19" s="22" t="s">
        <v>68</v>
      </c>
      <c r="N19" s="22" t="s">
        <v>76</v>
      </c>
      <c r="O19" s="22" t="s">
        <v>68</v>
      </c>
      <c r="P19" s="23" t="s">
        <v>61</v>
      </c>
    </row>
    <row r="20" customFormat="false" ht="28.35" hidden="false" customHeight="false" outlineLevel="0" collapsed="false">
      <c r="A20" s="15" t="s">
        <v>126</v>
      </c>
      <c r="B20" s="16" t="s">
        <v>127</v>
      </c>
      <c r="C20" s="17" t="s">
        <v>128</v>
      </c>
      <c r="D20" s="17" t="s">
        <v>92</v>
      </c>
      <c r="E20" s="17" t="s">
        <v>66</v>
      </c>
      <c r="F20" s="17" t="s">
        <v>57</v>
      </c>
      <c r="G20" s="18" t="s">
        <v>58</v>
      </c>
      <c r="H20" s="19" t="n">
        <f aca="false">IFERROR(INDEX(03_ASSESSMENT!$H$5:$H$204,MATCH($A20,03_ASSESSMENT!$A$5:$A$204,0)),"")</f>
        <v>5</v>
      </c>
      <c r="I20" s="20" t="str">
        <f aca="false">IFERROR(INDEX(03_ASSESSMENT!$I$5:$I$204,MATCH($A20,03_ASSESSMENT!$A$5:$A$204,0)),"")</f>
        <v>HIGH</v>
      </c>
      <c r="J20" s="19" t="n">
        <f aca="false">IFERROR(INDEX(03_ASSESSMENT!$P$5:$P$204,MATCH($A20,03_ASSESSMENT!$A$5:$A$204,0)),"")</f>
        <v>2</v>
      </c>
      <c r="K20" s="20" t="str">
        <f aca="false">IFERROR(INDEX(03_ASSESSMENT!$Q$5:$Q$204,MATCH($A20,03_ASSESSMENT!$A$5:$A$204,0)),"")</f>
        <v>LOW</v>
      </c>
      <c r="L20" s="21" t="str">
        <f aca="false">IFERROR(INDEX(03_ASSESSMENT!$R$5:$R$204,MATCH($A20,03_ASSESSMENT!$A$5:$A$204,0)),"")</f>
        <v>Trusted Expert</v>
      </c>
      <c r="M20" s="22" t="s">
        <v>68</v>
      </c>
      <c r="N20" s="22" t="s">
        <v>60</v>
      </c>
      <c r="O20" s="22" t="s">
        <v>59</v>
      </c>
      <c r="P20" s="23" t="s">
        <v>61</v>
      </c>
    </row>
    <row r="21" customFormat="false" ht="28.35" hidden="false" customHeight="false" outlineLevel="0" collapsed="false">
      <c r="A21" s="15" t="s">
        <v>129</v>
      </c>
      <c r="B21" s="16" t="s">
        <v>130</v>
      </c>
      <c r="C21" s="17" t="s">
        <v>131</v>
      </c>
      <c r="D21" s="17" t="s">
        <v>97</v>
      </c>
      <c r="E21" s="17" t="s">
        <v>74</v>
      </c>
      <c r="F21" s="17" t="s">
        <v>67</v>
      </c>
      <c r="G21" s="18" t="s">
        <v>58</v>
      </c>
      <c r="H21" s="19" t="n">
        <f aca="false">IFERROR(INDEX(03_ASSESSMENT!$H$5:$H$204,MATCH($A21,03_ASSESSMENT!$A$5:$A$204,0)),"")</f>
        <v>5</v>
      </c>
      <c r="I21" s="20" t="str">
        <f aca="false">IFERROR(INDEX(03_ASSESSMENT!$I$5:$I$204,MATCH($A21,03_ASSESSMENT!$A$5:$A$204,0)),"")</f>
        <v>HIGH</v>
      </c>
      <c r="J21" s="19" t="n">
        <f aca="false">IFERROR(INDEX(03_ASSESSMENT!$P$5:$P$204,MATCH($A21,03_ASSESSMENT!$A$5:$A$204,0)),"")</f>
        <v>2.5</v>
      </c>
      <c r="K21" s="20" t="str">
        <f aca="false">IFERROR(INDEX(03_ASSESSMENT!$Q$5:$Q$204,MATCH($A21,03_ASSESSMENT!$A$5:$A$204,0)),"")</f>
        <v>MEDIUM</v>
      </c>
      <c r="L21" s="21" t="str">
        <f aca="false">IFERROR(INDEX(03_ASSESSMENT!$R$5:$R$204,MATCH($A21,03_ASSESSMENT!$A$5:$A$204,0)),"")</f>
        <v>Strong Performer</v>
      </c>
      <c r="M21" s="22" t="s">
        <v>59</v>
      </c>
      <c r="N21" s="22" t="s">
        <v>69</v>
      </c>
      <c r="O21" s="22" t="s">
        <v>68</v>
      </c>
      <c r="P21" s="23" t="s">
        <v>61</v>
      </c>
    </row>
    <row r="22" customFormat="false" ht="28.35" hidden="false" customHeight="false" outlineLevel="0" collapsed="false">
      <c r="A22" s="15" t="s">
        <v>132</v>
      </c>
      <c r="B22" s="16" t="s">
        <v>133</v>
      </c>
      <c r="C22" s="17" t="s">
        <v>134</v>
      </c>
      <c r="D22" s="17" t="s">
        <v>102</v>
      </c>
      <c r="E22" s="17" t="s">
        <v>81</v>
      </c>
      <c r="F22" s="17" t="s">
        <v>75</v>
      </c>
      <c r="G22" s="18" t="s">
        <v>58</v>
      </c>
      <c r="H22" s="19" t="n">
        <f aca="false">IFERROR(INDEX(03_ASSESSMENT!$H$5:$H$204,MATCH($A22,03_ASSESSMENT!$A$5:$A$204,0)),"")</f>
        <v>5</v>
      </c>
      <c r="I22" s="20" t="str">
        <f aca="false">IFERROR(INDEX(03_ASSESSMENT!$I$5:$I$204,MATCH($A22,03_ASSESSMENT!$A$5:$A$204,0)),"")</f>
        <v>HIGH</v>
      </c>
      <c r="J22" s="19" t="n">
        <f aca="false">IFERROR(INDEX(03_ASSESSMENT!$P$5:$P$204,MATCH($A22,03_ASSESSMENT!$A$5:$A$204,0)),"")</f>
        <v>4.83333333333333</v>
      </c>
      <c r="K22" s="20" t="str">
        <f aca="false">IFERROR(INDEX(03_ASSESSMENT!$Q$5:$Q$204,MATCH($A22,03_ASSESSMENT!$A$5:$A$204,0)),"")</f>
        <v>HIGH</v>
      </c>
      <c r="L22" s="21" t="str">
        <f aca="false">IFERROR(INDEX(03_ASSESSMENT!$R$5:$R$204,MATCH($A22,03_ASSESSMENT!$A$5:$A$204,0)),"")</f>
        <v>Future Leader</v>
      </c>
      <c r="M22" s="22" t="s">
        <v>68</v>
      </c>
      <c r="N22" s="22" t="s">
        <v>76</v>
      </c>
      <c r="O22" s="22" t="s">
        <v>68</v>
      </c>
      <c r="P22" s="23" t="s">
        <v>61</v>
      </c>
    </row>
    <row r="23" customFormat="false" ht="28.35" hidden="false" customHeight="false" outlineLevel="0" collapsed="false">
      <c r="A23" s="15" t="s">
        <v>135</v>
      </c>
      <c r="B23" s="16" t="s">
        <v>136</v>
      </c>
      <c r="C23" s="17" t="s">
        <v>137</v>
      </c>
      <c r="D23" s="17" t="s">
        <v>106</v>
      </c>
      <c r="E23" s="17" t="s">
        <v>87</v>
      </c>
      <c r="F23" s="17" t="s">
        <v>82</v>
      </c>
      <c r="G23" s="18" t="s">
        <v>58</v>
      </c>
      <c r="H23" s="19" t="n">
        <f aca="false">IFERROR(INDEX(03_ASSESSMENT!$H$5:$H$204,MATCH($A23,03_ASSESSMENT!$A$5:$A$204,0)),"")</f>
        <v>1.4</v>
      </c>
      <c r="I23" s="20" t="str">
        <f aca="false">IFERROR(INDEX(03_ASSESSMENT!$I$5:$I$204,MATCH($A23,03_ASSESSMENT!$A$5:$A$204,0)),"")</f>
        <v>LOW</v>
      </c>
      <c r="J23" s="19" t="n">
        <f aca="false">IFERROR(INDEX(03_ASSESSMENT!$P$5:$P$204,MATCH($A23,03_ASSESSMENT!$A$5:$A$204,0)),"")</f>
        <v>2.5</v>
      </c>
      <c r="K23" s="20" t="str">
        <f aca="false">IFERROR(INDEX(03_ASSESSMENT!$Q$5:$Q$204,MATCH($A23,03_ASSESSMENT!$A$5:$A$204,0)),"")</f>
        <v>MEDIUM</v>
      </c>
      <c r="L23" s="21" t="str">
        <f aca="false">IFERROR(INDEX(03_ASSESSMENT!$R$5:$R$204,MATCH($A23,03_ASSESSMENT!$A$5:$A$204,0)),"")</f>
        <v>Developing Contributor</v>
      </c>
      <c r="M23" s="22" t="s">
        <v>68</v>
      </c>
      <c r="N23" s="22" t="s">
        <v>60</v>
      </c>
      <c r="O23" s="22" t="s">
        <v>68</v>
      </c>
      <c r="P23" s="23" t="s">
        <v>61</v>
      </c>
    </row>
    <row r="24" customFormat="false" ht="28.35" hidden="false" customHeight="false" outlineLevel="0" collapsed="false">
      <c r="A24" s="15" t="s">
        <v>138</v>
      </c>
      <c r="B24" s="16" t="s">
        <v>139</v>
      </c>
      <c r="C24" s="17" t="s">
        <v>140</v>
      </c>
      <c r="D24" s="17" t="s">
        <v>110</v>
      </c>
      <c r="E24" s="17" t="s">
        <v>93</v>
      </c>
      <c r="F24" s="17" t="s">
        <v>88</v>
      </c>
      <c r="G24" s="18" t="s">
        <v>58</v>
      </c>
      <c r="H24" s="19" t="n">
        <f aca="false">IFERROR(INDEX(03_ASSESSMENT!$H$5:$H$204,MATCH($A24,03_ASSESSMENT!$A$5:$A$204,0)),"")</f>
        <v>2</v>
      </c>
      <c r="I24" s="20" t="str">
        <f aca="false">IFERROR(INDEX(03_ASSESSMENT!$I$5:$I$204,MATCH($A24,03_ASSESSMENT!$A$5:$A$204,0)),"")</f>
        <v>LOW</v>
      </c>
      <c r="J24" s="19" t="n">
        <f aca="false">IFERROR(INDEX(03_ASSESSMENT!$P$5:$P$204,MATCH($A24,03_ASSESSMENT!$A$5:$A$204,0)),"")</f>
        <v>4.66666666666667</v>
      </c>
      <c r="K24" s="20" t="str">
        <f aca="false">IFERROR(INDEX(03_ASSESSMENT!$Q$5:$Q$204,MATCH($A24,03_ASSESSMENT!$A$5:$A$204,0)),"")</f>
        <v>HIGH</v>
      </c>
      <c r="L24" s="21" t="str">
        <f aca="false">IFERROR(INDEX(03_ASSESSMENT!$R$5:$R$204,MATCH($A24,03_ASSESSMENT!$A$5:$A$204,0)),"")</f>
        <v>Untapped Potential</v>
      </c>
      <c r="M24" s="22" t="s">
        <v>68</v>
      </c>
      <c r="N24" s="22" t="s">
        <v>69</v>
      </c>
      <c r="O24" s="22" t="s">
        <v>68</v>
      </c>
      <c r="P24" s="23" t="s">
        <v>61</v>
      </c>
    </row>
    <row r="25" customFormat="false" ht="15" hidden="false" customHeight="false" outlineLevel="0" collapsed="false">
      <c r="A25" s="15"/>
      <c r="B25" s="16"/>
      <c r="C25" s="17"/>
      <c r="D25" s="17"/>
      <c r="E25" s="17"/>
      <c r="F25" s="17"/>
      <c r="G25" s="18"/>
      <c r="H25" s="19" t="str">
        <f aca="false">IFERROR(INDEX(03_ASSESSMENT!$H$5:$H$204,MATCH($A25,03_ASSESSMENT!$A$5:$A$204,0)),"")</f>
        <v/>
      </c>
      <c r="I25" s="20" t="str">
        <f aca="false">IFERROR(INDEX(03_ASSESSMENT!$I$5:$I$204,MATCH($A25,03_ASSESSMENT!$A$5:$A$204,0)),"")</f>
        <v/>
      </c>
      <c r="J25" s="19" t="str">
        <f aca="false">IFERROR(INDEX(03_ASSESSMENT!$P$5:$P$204,MATCH($A25,03_ASSESSMENT!$A$5:$A$204,0)),"")</f>
        <v/>
      </c>
      <c r="K25" s="20" t="str">
        <f aca="false">IFERROR(INDEX(03_ASSESSMENT!$Q$5:$Q$204,MATCH($A25,03_ASSESSMENT!$A$5:$A$204,0)),"")</f>
        <v/>
      </c>
      <c r="L25" s="21" t="str">
        <f aca="false">IFERROR(INDEX(03_ASSESSMENT!$R$5:$R$204,MATCH($A25,03_ASSESSMENT!$A$5:$A$204,0)),"")</f>
        <v/>
      </c>
      <c r="M25" s="22"/>
      <c r="N25" s="22"/>
      <c r="O25" s="22"/>
      <c r="P25" s="23"/>
    </row>
    <row r="26" customFormat="false" ht="15" hidden="false" customHeight="false" outlineLevel="0" collapsed="false">
      <c r="A26" s="15"/>
      <c r="B26" s="16"/>
      <c r="C26" s="17"/>
      <c r="D26" s="17"/>
      <c r="E26" s="17"/>
      <c r="F26" s="17"/>
      <c r="G26" s="18"/>
      <c r="H26" s="19" t="str">
        <f aca="false">IFERROR(INDEX(03_ASSESSMENT!$H$5:$H$204,MATCH($A26,03_ASSESSMENT!$A$5:$A$204,0)),"")</f>
        <v/>
      </c>
      <c r="I26" s="20" t="str">
        <f aca="false">IFERROR(INDEX(03_ASSESSMENT!$I$5:$I$204,MATCH($A26,03_ASSESSMENT!$A$5:$A$204,0)),"")</f>
        <v/>
      </c>
      <c r="J26" s="19" t="str">
        <f aca="false">IFERROR(INDEX(03_ASSESSMENT!$P$5:$P$204,MATCH($A26,03_ASSESSMENT!$A$5:$A$204,0)),"")</f>
        <v/>
      </c>
      <c r="K26" s="20" t="str">
        <f aca="false">IFERROR(INDEX(03_ASSESSMENT!$Q$5:$Q$204,MATCH($A26,03_ASSESSMENT!$A$5:$A$204,0)),"")</f>
        <v/>
      </c>
      <c r="L26" s="21" t="str">
        <f aca="false">IFERROR(INDEX(03_ASSESSMENT!$R$5:$R$204,MATCH($A26,03_ASSESSMENT!$A$5:$A$204,0)),"")</f>
        <v/>
      </c>
      <c r="M26" s="22"/>
      <c r="N26" s="22"/>
      <c r="O26" s="22"/>
      <c r="P26" s="23"/>
    </row>
    <row r="27" customFormat="false" ht="15" hidden="false" customHeight="false" outlineLevel="0" collapsed="false">
      <c r="A27" s="15"/>
      <c r="B27" s="16"/>
      <c r="C27" s="17"/>
      <c r="D27" s="17"/>
      <c r="E27" s="17"/>
      <c r="F27" s="17"/>
      <c r="G27" s="18"/>
      <c r="H27" s="19" t="str">
        <f aca="false">IFERROR(INDEX(03_ASSESSMENT!$H$5:$H$204,MATCH($A27,03_ASSESSMENT!$A$5:$A$204,0)),"")</f>
        <v/>
      </c>
      <c r="I27" s="20" t="str">
        <f aca="false">IFERROR(INDEX(03_ASSESSMENT!$I$5:$I$204,MATCH($A27,03_ASSESSMENT!$A$5:$A$204,0)),"")</f>
        <v/>
      </c>
      <c r="J27" s="19" t="str">
        <f aca="false">IFERROR(INDEX(03_ASSESSMENT!$P$5:$P$204,MATCH($A27,03_ASSESSMENT!$A$5:$A$204,0)),"")</f>
        <v/>
      </c>
      <c r="K27" s="20" t="str">
        <f aca="false">IFERROR(INDEX(03_ASSESSMENT!$Q$5:$Q$204,MATCH($A27,03_ASSESSMENT!$A$5:$A$204,0)),"")</f>
        <v/>
      </c>
      <c r="L27" s="21" t="str">
        <f aca="false">IFERROR(INDEX(03_ASSESSMENT!$R$5:$R$204,MATCH($A27,03_ASSESSMENT!$A$5:$A$204,0)),"")</f>
        <v/>
      </c>
      <c r="M27" s="22"/>
      <c r="N27" s="22"/>
      <c r="O27" s="22"/>
      <c r="P27" s="23"/>
    </row>
    <row r="28" customFormat="false" ht="15" hidden="false" customHeight="false" outlineLevel="0" collapsed="false">
      <c r="A28" s="15"/>
      <c r="B28" s="16"/>
      <c r="C28" s="17"/>
      <c r="D28" s="17"/>
      <c r="E28" s="17"/>
      <c r="F28" s="17"/>
      <c r="G28" s="18"/>
      <c r="H28" s="19" t="str">
        <f aca="false">IFERROR(INDEX(03_ASSESSMENT!$H$5:$H$204,MATCH($A28,03_ASSESSMENT!$A$5:$A$204,0)),"")</f>
        <v/>
      </c>
      <c r="I28" s="20" t="str">
        <f aca="false">IFERROR(INDEX(03_ASSESSMENT!$I$5:$I$204,MATCH($A28,03_ASSESSMENT!$A$5:$A$204,0)),"")</f>
        <v/>
      </c>
      <c r="J28" s="19" t="str">
        <f aca="false">IFERROR(INDEX(03_ASSESSMENT!$P$5:$P$204,MATCH($A28,03_ASSESSMENT!$A$5:$A$204,0)),"")</f>
        <v/>
      </c>
      <c r="K28" s="20" t="str">
        <f aca="false">IFERROR(INDEX(03_ASSESSMENT!$Q$5:$Q$204,MATCH($A28,03_ASSESSMENT!$A$5:$A$204,0)),"")</f>
        <v/>
      </c>
      <c r="L28" s="21" t="str">
        <f aca="false">IFERROR(INDEX(03_ASSESSMENT!$R$5:$R$204,MATCH($A28,03_ASSESSMENT!$A$5:$A$204,0)),"")</f>
        <v/>
      </c>
      <c r="M28" s="22"/>
      <c r="N28" s="22"/>
      <c r="O28" s="22"/>
      <c r="P28" s="23"/>
    </row>
    <row r="29" customFormat="false" ht="15" hidden="false" customHeight="false" outlineLevel="0" collapsed="false">
      <c r="A29" s="15"/>
      <c r="B29" s="16"/>
      <c r="C29" s="17"/>
      <c r="D29" s="17"/>
      <c r="E29" s="17"/>
      <c r="F29" s="17"/>
      <c r="G29" s="18"/>
      <c r="H29" s="19" t="str">
        <f aca="false">IFERROR(INDEX(03_ASSESSMENT!$H$5:$H$204,MATCH($A29,03_ASSESSMENT!$A$5:$A$204,0)),"")</f>
        <v/>
      </c>
      <c r="I29" s="20" t="str">
        <f aca="false">IFERROR(INDEX(03_ASSESSMENT!$I$5:$I$204,MATCH($A29,03_ASSESSMENT!$A$5:$A$204,0)),"")</f>
        <v/>
      </c>
      <c r="J29" s="19" t="str">
        <f aca="false">IFERROR(INDEX(03_ASSESSMENT!$P$5:$P$204,MATCH($A29,03_ASSESSMENT!$A$5:$A$204,0)),"")</f>
        <v/>
      </c>
      <c r="K29" s="20" t="str">
        <f aca="false">IFERROR(INDEX(03_ASSESSMENT!$Q$5:$Q$204,MATCH($A29,03_ASSESSMENT!$A$5:$A$204,0)),"")</f>
        <v/>
      </c>
      <c r="L29" s="21" t="str">
        <f aca="false">IFERROR(INDEX(03_ASSESSMENT!$R$5:$R$204,MATCH($A29,03_ASSESSMENT!$A$5:$A$204,0)),"")</f>
        <v/>
      </c>
      <c r="M29" s="22"/>
      <c r="N29" s="22"/>
      <c r="O29" s="22"/>
      <c r="P29" s="23"/>
    </row>
    <row r="30" customFormat="false" ht="15" hidden="false" customHeight="false" outlineLevel="0" collapsed="false">
      <c r="A30" s="15"/>
      <c r="B30" s="16"/>
      <c r="C30" s="17"/>
      <c r="D30" s="17"/>
      <c r="E30" s="17"/>
      <c r="F30" s="17"/>
      <c r="G30" s="18"/>
      <c r="H30" s="19" t="str">
        <f aca="false">IFERROR(INDEX(03_ASSESSMENT!$H$5:$H$204,MATCH($A30,03_ASSESSMENT!$A$5:$A$204,0)),"")</f>
        <v/>
      </c>
      <c r="I30" s="20" t="str">
        <f aca="false">IFERROR(INDEX(03_ASSESSMENT!$I$5:$I$204,MATCH($A30,03_ASSESSMENT!$A$5:$A$204,0)),"")</f>
        <v/>
      </c>
      <c r="J30" s="19" t="str">
        <f aca="false">IFERROR(INDEX(03_ASSESSMENT!$P$5:$P$204,MATCH($A30,03_ASSESSMENT!$A$5:$A$204,0)),"")</f>
        <v/>
      </c>
      <c r="K30" s="20" t="str">
        <f aca="false">IFERROR(INDEX(03_ASSESSMENT!$Q$5:$Q$204,MATCH($A30,03_ASSESSMENT!$A$5:$A$204,0)),"")</f>
        <v/>
      </c>
      <c r="L30" s="21" t="str">
        <f aca="false">IFERROR(INDEX(03_ASSESSMENT!$R$5:$R$204,MATCH($A30,03_ASSESSMENT!$A$5:$A$204,0)),"")</f>
        <v/>
      </c>
      <c r="M30" s="22"/>
      <c r="N30" s="22"/>
      <c r="O30" s="22"/>
      <c r="P30" s="23"/>
    </row>
    <row r="31" customFormat="false" ht="15" hidden="false" customHeight="false" outlineLevel="0" collapsed="false">
      <c r="A31" s="15"/>
      <c r="B31" s="16"/>
      <c r="C31" s="17"/>
      <c r="D31" s="17"/>
      <c r="E31" s="17"/>
      <c r="F31" s="17"/>
      <c r="G31" s="18"/>
      <c r="H31" s="19" t="str">
        <f aca="false">IFERROR(INDEX(03_ASSESSMENT!$H$5:$H$204,MATCH($A31,03_ASSESSMENT!$A$5:$A$204,0)),"")</f>
        <v/>
      </c>
      <c r="I31" s="20" t="str">
        <f aca="false">IFERROR(INDEX(03_ASSESSMENT!$I$5:$I$204,MATCH($A31,03_ASSESSMENT!$A$5:$A$204,0)),"")</f>
        <v/>
      </c>
      <c r="J31" s="19" t="str">
        <f aca="false">IFERROR(INDEX(03_ASSESSMENT!$P$5:$P$204,MATCH($A31,03_ASSESSMENT!$A$5:$A$204,0)),"")</f>
        <v/>
      </c>
      <c r="K31" s="20" t="str">
        <f aca="false">IFERROR(INDEX(03_ASSESSMENT!$Q$5:$Q$204,MATCH($A31,03_ASSESSMENT!$A$5:$A$204,0)),"")</f>
        <v/>
      </c>
      <c r="L31" s="21" t="str">
        <f aca="false">IFERROR(INDEX(03_ASSESSMENT!$R$5:$R$204,MATCH($A31,03_ASSESSMENT!$A$5:$A$204,0)),"")</f>
        <v/>
      </c>
      <c r="M31" s="22"/>
      <c r="N31" s="22"/>
      <c r="O31" s="22"/>
      <c r="P31" s="23"/>
    </row>
    <row r="32" customFormat="false" ht="15" hidden="false" customHeight="false" outlineLevel="0" collapsed="false">
      <c r="A32" s="15"/>
      <c r="B32" s="16"/>
      <c r="C32" s="17"/>
      <c r="D32" s="17"/>
      <c r="E32" s="17"/>
      <c r="F32" s="17"/>
      <c r="G32" s="18"/>
      <c r="H32" s="19" t="str">
        <f aca="false">IFERROR(INDEX(03_ASSESSMENT!$H$5:$H$204,MATCH($A32,03_ASSESSMENT!$A$5:$A$204,0)),"")</f>
        <v/>
      </c>
      <c r="I32" s="20" t="str">
        <f aca="false">IFERROR(INDEX(03_ASSESSMENT!$I$5:$I$204,MATCH($A32,03_ASSESSMENT!$A$5:$A$204,0)),"")</f>
        <v/>
      </c>
      <c r="J32" s="19" t="str">
        <f aca="false">IFERROR(INDEX(03_ASSESSMENT!$P$5:$P$204,MATCH($A32,03_ASSESSMENT!$A$5:$A$204,0)),"")</f>
        <v/>
      </c>
      <c r="K32" s="20" t="str">
        <f aca="false">IFERROR(INDEX(03_ASSESSMENT!$Q$5:$Q$204,MATCH($A32,03_ASSESSMENT!$A$5:$A$204,0)),"")</f>
        <v/>
      </c>
      <c r="L32" s="21" t="str">
        <f aca="false">IFERROR(INDEX(03_ASSESSMENT!$R$5:$R$204,MATCH($A32,03_ASSESSMENT!$A$5:$A$204,0)),"")</f>
        <v/>
      </c>
      <c r="M32" s="22"/>
      <c r="N32" s="22"/>
      <c r="O32" s="22"/>
      <c r="P32" s="23"/>
    </row>
    <row r="33" customFormat="false" ht="15" hidden="false" customHeight="false" outlineLevel="0" collapsed="false">
      <c r="A33" s="15"/>
      <c r="B33" s="16"/>
      <c r="C33" s="17"/>
      <c r="D33" s="17"/>
      <c r="E33" s="17"/>
      <c r="F33" s="17"/>
      <c r="G33" s="18"/>
      <c r="H33" s="19" t="str">
        <f aca="false">IFERROR(INDEX(03_ASSESSMENT!$H$5:$H$204,MATCH($A33,03_ASSESSMENT!$A$5:$A$204,0)),"")</f>
        <v/>
      </c>
      <c r="I33" s="20" t="str">
        <f aca="false">IFERROR(INDEX(03_ASSESSMENT!$I$5:$I$204,MATCH($A33,03_ASSESSMENT!$A$5:$A$204,0)),"")</f>
        <v/>
      </c>
      <c r="J33" s="19" t="str">
        <f aca="false">IFERROR(INDEX(03_ASSESSMENT!$P$5:$P$204,MATCH($A33,03_ASSESSMENT!$A$5:$A$204,0)),"")</f>
        <v/>
      </c>
      <c r="K33" s="20" t="str">
        <f aca="false">IFERROR(INDEX(03_ASSESSMENT!$Q$5:$Q$204,MATCH($A33,03_ASSESSMENT!$A$5:$A$204,0)),"")</f>
        <v/>
      </c>
      <c r="L33" s="21" t="str">
        <f aca="false">IFERROR(INDEX(03_ASSESSMENT!$R$5:$R$204,MATCH($A33,03_ASSESSMENT!$A$5:$A$204,0)),"")</f>
        <v/>
      </c>
      <c r="M33" s="22"/>
      <c r="N33" s="22"/>
      <c r="O33" s="22"/>
      <c r="P33" s="23"/>
    </row>
    <row r="34" customFormat="false" ht="15" hidden="false" customHeight="false" outlineLevel="0" collapsed="false">
      <c r="A34" s="15"/>
      <c r="B34" s="16"/>
      <c r="C34" s="17"/>
      <c r="D34" s="17"/>
      <c r="E34" s="17"/>
      <c r="F34" s="17"/>
      <c r="G34" s="18"/>
      <c r="H34" s="19" t="str">
        <f aca="false">IFERROR(INDEX(03_ASSESSMENT!$H$5:$H$204,MATCH($A34,03_ASSESSMENT!$A$5:$A$204,0)),"")</f>
        <v/>
      </c>
      <c r="I34" s="20" t="str">
        <f aca="false">IFERROR(INDEX(03_ASSESSMENT!$I$5:$I$204,MATCH($A34,03_ASSESSMENT!$A$5:$A$204,0)),"")</f>
        <v/>
      </c>
      <c r="J34" s="19" t="str">
        <f aca="false">IFERROR(INDEX(03_ASSESSMENT!$P$5:$P$204,MATCH($A34,03_ASSESSMENT!$A$5:$A$204,0)),"")</f>
        <v/>
      </c>
      <c r="K34" s="20" t="str">
        <f aca="false">IFERROR(INDEX(03_ASSESSMENT!$Q$5:$Q$204,MATCH($A34,03_ASSESSMENT!$A$5:$A$204,0)),"")</f>
        <v/>
      </c>
      <c r="L34" s="21" t="str">
        <f aca="false">IFERROR(INDEX(03_ASSESSMENT!$R$5:$R$204,MATCH($A34,03_ASSESSMENT!$A$5:$A$204,0)),"")</f>
        <v/>
      </c>
      <c r="M34" s="22"/>
      <c r="N34" s="22"/>
      <c r="O34" s="22"/>
      <c r="P34" s="23"/>
    </row>
    <row r="35" customFormat="false" ht="15" hidden="false" customHeight="false" outlineLevel="0" collapsed="false">
      <c r="A35" s="15"/>
      <c r="B35" s="16"/>
      <c r="C35" s="17"/>
      <c r="D35" s="17"/>
      <c r="E35" s="17"/>
      <c r="F35" s="17"/>
      <c r="G35" s="18"/>
      <c r="H35" s="19" t="str">
        <f aca="false">IFERROR(INDEX(03_ASSESSMENT!$H$5:$H$204,MATCH($A35,03_ASSESSMENT!$A$5:$A$204,0)),"")</f>
        <v/>
      </c>
      <c r="I35" s="20" t="str">
        <f aca="false">IFERROR(INDEX(03_ASSESSMENT!$I$5:$I$204,MATCH($A35,03_ASSESSMENT!$A$5:$A$204,0)),"")</f>
        <v/>
      </c>
      <c r="J35" s="19" t="str">
        <f aca="false">IFERROR(INDEX(03_ASSESSMENT!$P$5:$P$204,MATCH($A35,03_ASSESSMENT!$A$5:$A$204,0)),"")</f>
        <v/>
      </c>
      <c r="K35" s="20" t="str">
        <f aca="false">IFERROR(INDEX(03_ASSESSMENT!$Q$5:$Q$204,MATCH($A35,03_ASSESSMENT!$A$5:$A$204,0)),"")</f>
        <v/>
      </c>
      <c r="L35" s="21" t="str">
        <f aca="false">IFERROR(INDEX(03_ASSESSMENT!$R$5:$R$204,MATCH($A35,03_ASSESSMENT!$A$5:$A$204,0)),"")</f>
        <v/>
      </c>
      <c r="M35" s="22"/>
      <c r="N35" s="22"/>
      <c r="O35" s="22"/>
      <c r="P35" s="23"/>
    </row>
    <row r="36" customFormat="false" ht="15" hidden="false" customHeight="false" outlineLevel="0" collapsed="false">
      <c r="A36" s="15"/>
      <c r="B36" s="16"/>
      <c r="C36" s="17"/>
      <c r="D36" s="17"/>
      <c r="E36" s="17"/>
      <c r="F36" s="17"/>
      <c r="G36" s="18"/>
      <c r="H36" s="19" t="str">
        <f aca="false">IFERROR(INDEX(03_ASSESSMENT!$H$5:$H$204,MATCH($A36,03_ASSESSMENT!$A$5:$A$204,0)),"")</f>
        <v/>
      </c>
      <c r="I36" s="20" t="str">
        <f aca="false">IFERROR(INDEX(03_ASSESSMENT!$I$5:$I$204,MATCH($A36,03_ASSESSMENT!$A$5:$A$204,0)),"")</f>
        <v/>
      </c>
      <c r="J36" s="19" t="str">
        <f aca="false">IFERROR(INDEX(03_ASSESSMENT!$P$5:$P$204,MATCH($A36,03_ASSESSMENT!$A$5:$A$204,0)),"")</f>
        <v/>
      </c>
      <c r="K36" s="20" t="str">
        <f aca="false">IFERROR(INDEX(03_ASSESSMENT!$Q$5:$Q$204,MATCH($A36,03_ASSESSMENT!$A$5:$A$204,0)),"")</f>
        <v/>
      </c>
      <c r="L36" s="21" t="str">
        <f aca="false">IFERROR(INDEX(03_ASSESSMENT!$R$5:$R$204,MATCH($A36,03_ASSESSMENT!$A$5:$A$204,0)),"")</f>
        <v/>
      </c>
      <c r="M36" s="22"/>
      <c r="N36" s="22"/>
      <c r="O36" s="22"/>
      <c r="P36" s="23"/>
    </row>
    <row r="37" customFormat="false" ht="15" hidden="false" customHeight="false" outlineLevel="0" collapsed="false">
      <c r="A37" s="15"/>
      <c r="B37" s="16"/>
      <c r="C37" s="17"/>
      <c r="D37" s="17"/>
      <c r="E37" s="17"/>
      <c r="F37" s="17"/>
      <c r="G37" s="18"/>
      <c r="H37" s="19" t="str">
        <f aca="false">IFERROR(INDEX(03_ASSESSMENT!$H$5:$H$204,MATCH($A37,03_ASSESSMENT!$A$5:$A$204,0)),"")</f>
        <v/>
      </c>
      <c r="I37" s="20" t="str">
        <f aca="false">IFERROR(INDEX(03_ASSESSMENT!$I$5:$I$204,MATCH($A37,03_ASSESSMENT!$A$5:$A$204,0)),"")</f>
        <v/>
      </c>
      <c r="J37" s="19" t="str">
        <f aca="false">IFERROR(INDEX(03_ASSESSMENT!$P$5:$P$204,MATCH($A37,03_ASSESSMENT!$A$5:$A$204,0)),"")</f>
        <v/>
      </c>
      <c r="K37" s="20" t="str">
        <f aca="false">IFERROR(INDEX(03_ASSESSMENT!$Q$5:$Q$204,MATCH($A37,03_ASSESSMENT!$A$5:$A$204,0)),"")</f>
        <v/>
      </c>
      <c r="L37" s="21" t="str">
        <f aca="false">IFERROR(INDEX(03_ASSESSMENT!$R$5:$R$204,MATCH($A37,03_ASSESSMENT!$A$5:$A$204,0)),"")</f>
        <v/>
      </c>
      <c r="M37" s="22"/>
      <c r="N37" s="22"/>
      <c r="O37" s="22"/>
      <c r="P37" s="23"/>
    </row>
    <row r="38" customFormat="false" ht="15" hidden="false" customHeight="false" outlineLevel="0" collapsed="false">
      <c r="A38" s="15"/>
      <c r="B38" s="16"/>
      <c r="C38" s="17"/>
      <c r="D38" s="17"/>
      <c r="E38" s="17"/>
      <c r="F38" s="17"/>
      <c r="G38" s="18"/>
      <c r="H38" s="19" t="str">
        <f aca="false">IFERROR(INDEX(03_ASSESSMENT!$H$5:$H$204,MATCH($A38,03_ASSESSMENT!$A$5:$A$204,0)),"")</f>
        <v/>
      </c>
      <c r="I38" s="20" t="str">
        <f aca="false">IFERROR(INDEX(03_ASSESSMENT!$I$5:$I$204,MATCH($A38,03_ASSESSMENT!$A$5:$A$204,0)),"")</f>
        <v/>
      </c>
      <c r="J38" s="19" t="str">
        <f aca="false">IFERROR(INDEX(03_ASSESSMENT!$P$5:$P$204,MATCH($A38,03_ASSESSMENT!$A$5:$A$204,0)),"")</f>
        <v/>
      </c>
      <c r="K38" s="20" t="str">
        <f aca="false">IFERROR(INDEX(03_ASSESSMENT!$Q$5:$Q$204,MATCH($A38,03_ASSESSMENT!$A$5:$A$204,0)),"")</f>
        <v/>
      </c>
      <c r="L38" s="21" t="str">
        <f aca="false">IFERROR(INDEX(03_ASSESSMENT!$R$5:$R$204,MATCH($A38,03_ASSESSMENT!$A$5:$A$204,0)),"")</f>
        <v/>
      </c>
      <c r="M38" s="22"/>
      <c r="N38" s="22"/>
      <c r="O38" s="22"/>
      <c r="P38" s="23"/>
    </row>
    <row r="39" customFormat="false" ht="15" hidden="false" customHeight="false" outlineLevel="0" collapsed="false">
      <c r="A39" s="15"/>
      <c r="B39" s="16"/>
      <c r="C39" s="17"/>
      <c r="D39" s="17"/>
      <c r="E39" s="17"/>
      <c r="F39" s="17"/>
      <c r="G39" s="18"/>
      <c r="H39" s="19" t="str">
        <f aca="false">IFERROR(INDEX(03_ASSESSMENT!$H$5:$H$204,MATCH($A39,03_ASSESSMENT!$A$5:$A$204,0)),"")</f>
        <v/>
      </c>
      <c r="I39" s="20" t="str">
        <f aca="false">IFERROR(INDEX(03_ASSESSMENT!$I$5:$I$204,MATCH($A39,03_ASSESSMENT!$A$5:$A$204,0)),"")</f>
        <v/>
      </c>
      <c r="J39" s="19" t="str">
        <f aca="false">IFERROR(INDEX(03_ASSESSMENT!$P$5:$P$204,MATCH($A39,03_ASSESSMENT!$A$5:$A$204,0)),"")</f>
        <v/>
      </c>
      <c r="K39" s="20" t="str">
        <f aca="false">IFERROR(INDEX(03_ASSESSMENT!$Q$5:$Q$204,MATCH($A39,03_ASSESSMENT!$A$5:$A$204,0)),"")</f>
        <v/>
      </c>
      <c r="L39" s="21" t="str">
        <f aca="false">IFERROR(INDEX(03_ASSESSMENT!$R$5:$R$204,MATCH($A39,03_ASSESSMENT!$A$5:$A$204,0)),"")</f>
        <v/>
      </c>
      <c r="M39" s="22"/>
      <c r="N39" s="22"/>
      <c r="O39" s="22"/>
      <c r="P39" s="23"/>
    </row>
    <row r="40" customFormat="false" ht="15" hidden="false" customHeight="false" outlineLevel="0" collapsed="false">
      <c r="A40" s="15"/>
      <c r="B40" s="16"/>
      <c r="C40" s="17"/>
      <c r="D40" s="17"/>
      <c r="E40" s="17"/>
      <c r="F40" s="17"/>
      <c r="G40" s="18"/>
      <c r="H40" s="19" t="str">
        <f aca="false">IFERROR(INDEX(03_ASSESSMENT!$H$5:$H$204,MATCH($A40,03_ASSESSMENT!$A$5:$A$204,0)),"")</f>
        <v/>
      </c>
      <c r="I40" s="20" t="str">
        <f aca="false">IFERROR(INDEX(03_ASSESSMENT!$I$5:$I$204,MATCH($A40,03_ASSESSMENT!$A$5:$A$204,0)),"")</f>
        <v/>
      </c>
      <c r="J40" s="19" t="str">
        <f aca="false">IFERROR(INDEX(03_ASSESSMENT!$P$5:$P$204,MATCH($A40,03_ASSESSMENT!$A$5:$A$204,0)),"")</f>
        <v/>
      </c>
      <c r="K40" s="20" t="str">
        <f aca="false">IFERROR(INDEX(03_ASSESSMENT!$Q$5:$Q$204,MATCH($A40,03_ASSESSMENT!$A$5:$A$204,0)),"")</f>
        <v/>
      </c>
      <c r="L40" s="21" t="str">
        <f aca="false">IFERROR(INDEX(03_ASSESSMENT!$R$5:$R$204,MATCH($A40,03_ASSESSMENT!$A$5:$A$204,0)),"")</f>
        <v/>
      </c>
      <c r="M40" s="22"/>
      <c r="N40" s="22"/>
      <c r="O40" s="22"/>
      <c r="P40" s="23"/>
    </row>
    <row r="41" customFormat="false" ht="15" hidden="false" customHeight="false" outlineLevel="0" collapsed="false">
      <c r="A41" s="15"/>
      <c r="B41" s="16"/>
      <c r="C41" s="17"/>
      <c r="D41" s="17"/>
      <c r="E41" s="17"/>
      <c r="F41" s="17"/>
      <c r="G41" s="18"/>
      <c r="H41" s="19" t="str">
        <f aca="false">IFERROR(INDEX(03_ASSESSMENT!$H$5:$H$204,MATCH($A41,03_ASSESSMENT!$A$5:$A$204,0)),"")</f>
        <v/>
      </c>
      <c r="I41" s="20" t="str">
        <f aca="false">IFERROR(INDEX(03_ASSESSMENT!$I$5:$I$204,MATCH($A41,03_ASSESSMENT!$A$5:$A$204,0)),"")</f>
        <v/>
      </c>
      <c r="J41" s="19" t="str">
        <f aca="false">IFERROR(INDEX(03_ASSESSMENT!$P$5:$P$204,MATCH($A41,03_ASSESSMENT!$A$5:$A$204,0)),"")</f>
        <v/>
      </c>
      <c r="K41" s="20" t="str">
        <f aca="false">IFERROR(INDEX(03_ASSESSMENT!$Q$5:$Q$204,MATCH($A41,03_ASSESSMENT!$A$5:$A$204,0)),"")</f>
        <v/>
      </c>
      <c r="L41" s="21" t="str">
        <f aca="false">IFERROR(INDEX(03_ASSESSMENT!$R$5:$R$204,MATCH($A41,03_ASSESSMENT!$A$5:$A$204,0)),"")</f>
        <v/>
      </c>
      <c r="M41" s="22"/>
      <c r="N41" s="22"/>
      <c r="O41" s="22"/>
      <c r="P41" s="23"/>
    </row>
    <row r="42" customFormat="false" ht="15" hidden="false" customHeight="false" outlineLevel="0" collapsed="false">
      <c r="A42" s="15"/>
      <c r="B42" s="16"/>
      <c r="C42" s="17"/>
      <c r="D42" s="17"/>
      <c r="E42" s="17"/>
      <c r="F42" s="17"/>
      <c r="G42" s="18"/>
      <c r="H42" s="19" t="str">
        <f aca="false">IFERROR(INDEX(03_ASSESSMENT!$H$5:$H$204,MATCH($A42,03_ASSESSMENT!$A$5:$A$204,0)),"")</f>
        <v/>
      </c>
      <c r="I42" s="20" t="str">
        <f aca="false">IFERROR(INDEX(03_ASSESSMENT!$I$5:$I$204,MATCH($A42,03_ASSESSMENT!$A$5:$A$204,0)),"")</f>
        <v/>
      </c>
      <c r="J42" s="19" t="str">
        <f aca="false">IFERROR(INDEX(03_ASSESSMENT!$P$5:$P$204,MATCH($A42,03_ASSESSMENT!$A$5:$A$204,0)),"")</f>
        <v/>
      </c>
      <c r="K42" s="20" t="str">
        <f aca="false">IFERROR(INDEX(03_ASSESSMENT!$Q$5:$Q$204,MATCH($A42,03_ASSESSMENT!$A$5:$A$204,0)),"")</f>
        <v/>
      </c>
      <c r="L42" s="21" t="str">
        <f aca="false">IFERROR(INDEX(03_ASSESSMENT!$R$5:$R$204,MATCH($A42,03_ASSESSMENT!$A$5:$A$204,0)),"")</f>
        <v/>
      </c>
      <c r="M42" s="22"/>
      <c r="N42" s="22"/>
      <c r="O42" s="22"/>
      <c r="P42" s="23"/>
    </row>
    <row r="43" customFormat="false" ht="15" hidden="false" customHeight="false" outlineLevel="0" collapsed="false">
      <c r="A43" s="15"/>
      <c r="B43" s="16"/>
      <c r="C43" s="17"/>
      <c r="D43" s="17"/>
      <c r="E43" s="17"/>
      <c r="F43" s="17"/>
      <c r="G43" s="18"/>
      <c r="H43" s="19" t="str">
        <f aca="false">IFERROR(INDEX(03_ASSESSMENT!$H$5:$H$204,MATCH($A43,03_ASSESSMENT!$A$5:$A$204,0)),"")</f>
        <v/>
      </c>
      <c r="I43" s="20" t="str">
        <f aca="false">IFERROR(INDEX(03_ASSESSMENT!$I$5:$I$204,MATCH($A43,03_ASSESSMENT!$A$5:$A$204,0)),"")</f>
        <v/>
      </c>
      <c r="J43" s="19" t="str">
        <f aca="false">IFERROR(INDEX(03_ASSESSMENT!$P$5:$P$204,MATCH($A43,03_ASSESSMENT!$A$5:$A$204,0)),"")</f>
        <v/>
      </c>
      <c r="K43" s="20" t="str">
        <f aca="false">IFERROR(INDEX(03_ASSESSMENT!$Q$5:$Q$204,MATCH($A43,03_ASSESSMENT!$A$5:$A$204,0)),"")</f>
        <v/>
      </c>
      <c r="L43" s="21" t="str">
        <f aca="false">IFERROR(INDEX(03_ASSESSMENT!$R$5:$R$204,MATCH($A43,03_ASSESSMENT!$A$5:$A$204,0)),"")</f>
        <v/>
      </c>
      <c r="M43" s="22"/>
      <c r="N43" s="22"/>
      <c r="O43" s="22"/>
      <c r="P43" s="23"/>
    </row>
    <row r="44" customFormat="false" ht="15" hidden="false" customHeight="false" outlineLevel="0" collapsed="false">
      <c r="A44" s="15"/>
      <c r="B44" s="16"/>
      <c r="C44" s="17"/>
      <c r="D44" s="17"/>
      <c r="E44" s="17"/>
      <c r="F44" s="17"/>
      <c r="G44" s="18"/>
      <c r="H44" s="19" t="str">
        <f aca="false">IFERROR(INDEX(03_ASSESSMENT!$H$5:$H$204,MATCH($A44,03_ASSESSMENT!$A$5:$A$204,0)),"")</f>
        <v/>
      </c>
      <c r="I44" s="20" t="str">
        <f aca="false">IFERROR(INDEX(03_ASSESSMENT!$I$5:$I$204,MATCH($A44,03_ASSESSMENT!$A$5:$A$204,0)),"")</f>
        <v/>
      </c>
      <c r="J44" s="19" t="str">
        <f aca="false">IFERROR(INDEX(03_ASSESSMENT!$P$5:$P$204,MATCH($A44,03_ASSESSMENT!$A$5:$A$204,0)),"")</f>
        <v/>
      </c>
      <c r="K44" s="20" t="str">
        <f aca="false">IFERROR(INDEX(03_ASSESSMENT!$Q$5:$Q$204,MATCH($A44,03_ASSESSMENT!$A$5:$A$204,0)),"")</f>
        <v/>
      </c>
      <c r="L44" s="21" t="str">
        <f aca="false">IFERROR(INDEX(03_ASSESSMENT!$R$5:$R$204,MATCH($A44,03_ASSESSMENT!$A$5:$A$204,0)),"")</f>
        <v/>
      </c>
      <c r="M44" s="22"/>
      <c r="N44" s="22"/>
      <c r="O44" s="22"/>
      <c r="P44" s="23"/>
    </row>
    <row r="45" customFormat="false" ht="15" hidden="false" customHeight="false" outlineLevel="0" collapsed="false">
      <c r="A45" s="15"/>
      <c r="B45" s="16"/>
      <c r="C45" s="17"/>
      <c r="D45" s="17"/>
      <c r="E45" s="17"/>
      <c r="F45" s="17"/>
      <c r="G45" s="18"/>
      <c r="H45" s="19" t="str">
        <f aca="false">IFERROR(INDEX(03_ASSESSMENT!$H$5:$H$204,MATCH($A45,03_ASSESSMENT!$A$5:$A$204,0)),"")</f>
        <v/>
      </c>
      <c r="I45" s="20" t="str">
        <f aca="false">IFERROR(INDEX(03_ASSESSMENT!$I$5:$I$204,MATCH($A45,03_ASSESSMENT!$A$5:$A$204,0)),"")</f>
        <v/>
      </c>
      <c r="J45" s="19" t="str">
        <f aca="false">IFERROR(INDEX(03_ASSESSMENT!$P$5:$P$204,MATCH($A45,03_ASSESSMENT!$A$5:$A$204,0)),"")</f>
        <v/>
      </c>
      <c r="K45" s="20" t="str">
        <f aca="false">IFERROR(INDEX(03_ASSESSMENT!$Q$5:$Q$204,MATCH($A45,03_ASSESSMENT!$A$5:$A$204,0)),"")</f>
        <v/>
      </c>
      <c r="L45" s="21" t="str">
        <f aca="false">IFERROR(INDEX(03_ASSESSMENT!$R$5:$R$204,MATCH($A45,03_ASSESSMENT!$A$5:$A$204,0)),"")</f>
        <v/>
      </c>
      <c r="M45" s="22"/>
      <c r="N45" s="22"/>
      <c r="O45" s="22"/>
      <c r="P45" s="23"/>
    </row>
    <row r="46" customFormat="false" ht="15" hidden="false" customHeight="false" outlineLevel="0" collapsed="false">
      <c r="A46" s="15"/>
      <c r="B46" s="16"/>
      <c r="C46" s="17"/>
      <c r="D46" s="17"/>
      <c r="E46" s="17"/>
      <c r="F46" s="17"/>
      <c r="G46" s="18"/>
      <c r="H46" s="19" t="str">
        <f aca="false">IFERROR(INDEX(03_ASSESSMENT!$H$5:$H$204,MATCH($A46,03_ASSESSMENT!$A$5:$A$204,0)),"")</f>
        <v/>
      </c>
      <c r="I46" s="20" t="str">
        <f aca="false">IFERROR(INDEX(03_ASSESSMENT!$I$5:$I$204,MATCH($A46,03_ASSESSMENT!$A$5:$A$204,0)),"")</f>
        <v/>
      </c>
      <c r="J46" s="19" t="str">
        <f aca="false">IFERROR(INDEX(03_ASSESSMENT!$P$5:$P$204,MATCH($A46,03_ASSESSMENT!$A$5:$A$204,0)),"")</f>
        <v/>
      </c>
      <c r="K46" s="20" t="str">
        <f aca="false">IFERROR(INDEX(03_ASSESSMENT!$Q$5:$Q$204,MATCH($A46,03_ASSESSMENT!$A$5:$A$204,0)),"")</f>
        <v/>
      </c>
      <c r="L46" s="21" t="str">
        <f aca="false">IFERROR(INDEX(03_ASSESSMENT!$R$5:$R$204,MATCH($A46,03_ASSESSMENT!$A$5:$A$204,0)),"")</f>
        <v/>
      </c>
      <c r="M46" s="22"/>
      <c r="N46" s="22"/>
      <c r="O46" s="22"/>
      <c r="P46" s="23"/>
    </row>
    <row r="47" customFormat="false" ht="15" hidden="false" customHeight="false" outlineLevel="0" collapsed="false">
      <c r="A47" s="15"/>
      <c r="B47" s="16"/>
      <c r="C47" s="17"/>
      <c r="D47" s="17"/>
      <c r="E47" s="17"/>
      <c r="F47" s="17"/>
      <c r="G47" s="18"/>
      <c r="H47" s="19" t="str">
        <f aca="false">IFERROR(INDEX(03_ASSESSMENT!$H$5:$H$204,MATCH($A47,03_ASSESSMENT!$A$5:$A$204,0)),"")</f>
        <v/>
      </c>
      <c r="I47" s="20" t="str">
        <f aca="false">IFERROR(INDEX(03_ASSESSMENT!$I$5:$I$204,MATCH($A47,03_ASSESSMENT!$A$5:$A$204,0)),"")</f>
        <v/>
      </c>
      <c r="J47" s="19" t="str">
        <f aca="false">IFERROR(INDEX(03_ASSESSMENT!$P$5:$P$204,MATCH($A47,03_ASSESSMENT!$A$5:$A$204,0)),"")</f>
        <v/>
      </c>
      <c r="K47" s="20" t="str">
        <f aca="false">IFERROR(INDEX(03_ASSESSMENT!$Q$5:$Q$204,MATCH($A47,03_ASSESSMENT!$A$5:$A$204,0)),"")</f>
        <v/>
      </c>
      <c r="L47" s="21" t="str">
        <f aca="false">IFERROR(INDEX(03_ASSESSMENT!$R$5:$R$204,MATCH($A47,03_ASSESSMENT!$A$5:$A$204,0)),"")</f>
        <v/>
      </c>
      <c r="M47" s="22"/>
      <c r="N47" s="22"/>
      <c r="O47" s="22"/>
      <c r="P47" s="23"/>
    </row>
    <row r="48" customFormat="false" ht="15" hidden="false" customHeight="false" outlineLevel="0" collapsed="false">
      <c r="A48" s="15"/>
      <c r="B48" s="16"/>
      <c r="C48" s="17"/>
      <c r="D48" s="17"/>
      <c r="E48" s="17"/>
      <c r="F48" s="17"/>
      <c r="G48" s="18"/>
      <c r="H48" s="19" t="str">
        <f aca="false">IFERROR(INDEX(03_ASSESSMENT!$H$5:$H$204,MATCH($A48,03_ASSESSMENT!$A$5:$A$204,0)),"")</f>
        <v/>
      </c>
      <c r="I48" s="20" t="str">
        <f aca="false">IFERROR(INDEX(03_ASSESSMENT!$I$5:$I$204,MATCH($A48,03_ASSESSMENT!$A$5:$A$204,0)),"")</f>
        <v/>
      </c>
      <c r="J48" s="19" t="str">
        <f aca="false">IFERROR(INDEX(03_ASSESSMENT!$P$5:$P$204,MATCH($A48,03_ASSESSMENT!$A$5:$A$204,0)),"")</f>
        <v/>
      </c>
      <c r="K48" s="20" t="str">
        <f aca="false">IFERROR(INDEX(03_ASSESSMENT!$Q$5:$Q$204,MATCH($A48,03_ASSESSMENT!$A$5:$A$204,0)),"")</f>
        <v/>
      </c>
      <c r="L48" s="21" t="str">
        <f aca="false">IFERROR(INDEX(03_ASSESSMENT!$R$5:$R$204,MATCH($A48,03_ASSESSMENT!$A$5:$A$204,0)),"")</f>
        <v/>
      </c>
      <c r="M48" s="22"/>
      <c r="N48" s="22"/>
      <c r="O48" s="22"/>
      <c r="P48" s="23"/>
    </row>
    <row r="49" customFormat="false" ht="15" hidden="false" customHeight="false" outlineLevel="0" collapsed="false">
      <c r="A49" s="15"/>
      <c r="B49" s="16"/>
      <c r="C49" s="17"/>
      <c r="D49" s="17"/>
      <c r="E49" s="17"/>
      <c r="F49" s="17"/>
      <c r="G49" s="18"/>
      <c r="H49" s="19" t="str">
        <f aca="false">IFERROR(INDEX(03_ASSESSMENT!$H$5:$H$204,MATCH($A49,03_ASSESSMENT!$A$5:$A$204,0)),"")</f>
        <v/>
      </c>
      <c r="I49" s="20" t="str">
        <f aca="false">IFERROR(INDEX(03_ASSESSMENT!$I$5:$I$204,MATCH($A49,03_ASSESSMENT!$A$5:$A$204,0)),"")</f>
        <v/>
      </c>
      <c r="J49" s="19" t="str">
        <f aca="false">IFERROR(INDEX(03_ASSESSMENT!$P$5:$P$204,MATCH($A49,03_ASSESSMENT!$A$5:$A$204,0)),"")</f>
        <v/>
      </c>
      <c r="K49" s="20" t="str">
        <f aca="false">IFERROR(INDEX(03_ASSESSMENT!$Q$5:$Q$204,MATCH($A49,03_ASSESSMENT!$A$5:$A$204,0)),"")</f>
        <v/>
      </c>
      <c r="L49" s="21" t="str">
        <f aca="false">IFERROR(INDEX(03_ASSESSMENT!$R$5:$R$204,MATCH($A49,03_ASSESSMENT!$A$5:$A$204,0)),"")</f>
        <v/>
      </c>
      <c r="M49" s="22"/>
      <c r="N49" s="22"/>
      <c r="O49" s="22"/>
      <c r="P49" s="23"/>
    </row>
    <row r="50" customFormat="false" ht="15" hidden="false" customHeight="false" outlineLevel="0" collapsed="false">
      <c r="A50" s="15"/>
      <c r="B50" s="16"/>
      <c r="C50" s="17"/>
      <c r="D50" s="17"/>
      <c r="E50" s="17"/>
      <c r="F50" s="17"/>
      <c r="G50" s="18"/>
      <c r="H50" s="19" t="str">
        <f aca="false">IFERROR(INDEX(03_ASSESSMENT!$H$5:$H$204,MATCH($A50,03_ASSESSMENT!$A$5:$A$204,0)),"")</f>
        <v/>
      </c>
      <c r="I50" s="20" t="str">
        <f aca="false">IFERROR(INDEX(03_ASSESSMENT!$I$5:$I$204,MATCH($A50,03_ASSESSMENT!$A$5:$A$204,0)),"")</f>
        <v/>
      </c>
      <c r="J50" s="19" t="str">
        <f aca="false">IFERROR(INDEX(03_ASSESSMENT!$P$5:$P$204,MATCH($A50,03_ASSESSMENT!$A$5:$A$204,0)),"")</f>
        <v/>
      </c>
      <c r="K50" s="20" t="str">
        <f aca="false">IFERROR(INDEX(03_ASSESSMENT!$Q$5:$Q$204,MATCH($A50,03_ASSESSMENT!$A$5:$A$204,0)),"")</f>
        <v/>
      </c>
      <c r="L50" s="21" t="str">
        <f aca="false">IFERROR(INDEX(03_ASSESSMENT!$R$5:$R$204,MATCH($A50,03_ASSESSMENT!$A$5:$A$204,0)),"")</f>
        <v/>
      </c>
      <c r="M50" s="22"/>
      <c r="N50" s="22"/>
      <c r="O50" s="22"/>
      <c r="P50" s="23"/>
    </row>
    <row r="51" customFormat="false" ht="15" hidden="false" customHeight="false" outlineLevel="0" collapsed="false">
      <c r="A51" s="15"/>
      <c r="B51" s="16"/>
      <c r="C51" s="17"/>
      <c r="D51" s="17"/>
      <c r="E51" s="17"/>
      <c r="F51" s="17"/>
      <c r="G51" s="18"/>
      <c r="H51" s="19" t="str">
        <f aca="false">IFERROR(INDEX(03_ASSESSMENT!$H$5:$H$204,MATCH($A51,03_ASSESSMENT!$A$5:$A$204,0)),"")</f>
        <v/>
      </c>
      <c r="I51" s="20" t="str">
        <f aca="false">IFERROR(INDEX(03_ASSESSMENT!$I$5:$I$204,MATCH($A51,03_ASSESSMENT!$A$5:$A$204,0)),"")</f>
        <v/>
      </c>
      <c r="J51" s="19" t="str">
        <f aca="false">IFERROR(INDEX(03_ASSESSMENT!$P$5:$P$204,MATCH($A51,03_ASSESSMENT!$A$5:$A$204,0)),"")</f>
        <v/>
      </c>
      <c r="K51" s="20" t="str">
        <f aca="false">IFERROR(INDEX(03_ASSESSMENT!$Q$5:$Q$204,MATCH($A51,03_ASSESSMENT!$A$5:$A$204,0)),"")</f>
        <v/>
      </c>
      <c r="L51" s="21" t="str">
        <f aca="false">IFERROR(INDEX(03_ASSESSMENT!$R$5:$R$204,MATCH($A51,03_ASSESSMENT!$A$5:$A$204,0)),"")</f>
        <v/>
      </c>
      <c r="M51" s="22"/>
      <c r="N51" s="22"/>
      <c r="O51" s="22"/>
      <c r="P51" s="23"/>
    </row>
    <row r="52" customFormat="false" ht="15" hidden="false" customHeight="false" outlineLevel="0" collapsed="false">
      <c r="A52" s="15"/>
      <c r="B52" s="16"/>
      <c r="C52" s="17"/>
      <c r="D52" s="17"/>
      <c r="E52" s="17"/>
      <c r="F52" s="17"/>
      <c r="G52" s="18"/>
      <c r="H52" s="19" t="str">
        <f aca="false">IFERROR(INDEX(03_ASSESSMENT!$H$5:$H$204,MATCH($A52,03_ASSESSMENT!$A$5:$A$204,0)),"")</f>
        <v/>
      </c>
      <c r="I52" s="20" t="str">
        <f aca="false">IFERROR(INDEX(03_ASSESSMENT!$I$5:$I$204,MATCH($A52,03_ASSESSMENT!$A$5:$A$204,0)),"")</f>
        <v/>
      </c>
      <c r="J52" s="19" t="str">
        <f aca="false">IFERROR(INDEX(03_ASSESSMENT!$P$5:$P$204,MATCH($A52,03_ASSESSMENT!$A$5:$A$204,0)),"")</f>
        <v/>
      </c>
      <c r="K52" s="20" t="str">
        <f aca="false">IFERROR(INDEX(03_ASSESSMENT!$Q$5:$Q$204,MATCH($A52,03_ASSESSMENT!$A$5:$A$204,0)),"")</f>
        <v/>
      </c>
      <c r="L52" s="21" t="str">
        <f aca="false">IFERROR(INDEX(03_ASSESSMENT!$R$5:$R$204,MATCH($A52,03_ASSESSMENT!$A$5:$A$204,0)),"")</f>
        <v/>
      </c>
      <c r="M52" s="22"/>
      <c r="N52" s="22"/>
      <c r="O52" s="22"/>
      <c r="P52" s="23"/>
    </row>
    <row r="53" customFormat="false" ht="15" hidden="false" customHeight="false" outlineLevel="0" collapsed="false">
      <c r="A53" s="15"/>
      <c r="B53" s="16"/>
      <c r="C53" s="17"/>
      <c r="D53" s="17"/>
      <c r="E53" s="17"/>
      <c r="F53" s="17"/>
      <c r="G53" s="18"/>
      <c r="H53" s="19" t="str">
        <f aca="false">IFERROR(INDEX(03_ASSESSMENT!$H$5:$H$204,MATCH($A53,03_ASSESSMENT!$A$5:$A$204,0)),"")</f>
        <v/>
      </c>
      <c r="I53" s="20" t="str">
        <f aca="false">IFERROR(INDEX(03_ASSESSMENT!$I$5:$I$204,MATCH($A53,03_ASSESSMENT!$A$5:$A$204,0)),"")</f>
        <v/>
      </c>
      <c r="J53" s="19" t="str">
        <f aca="false">IFERROR(INDEX(03_ASSESSMENT!$P$5:$P$204,MATCH($A53,03_ASSESSMENT!$A$5:$A$204,0)),"")</f>
        <v/>
      </c>
      <c r="K53" s="20" t="str">
        <f aca="false">IFERROR(INDEX(03_ASSESSMENT!$Q$5:$Q$204,MATCH($A53,03_ASSESSMENT!$A$5:$A$204,0)),"")</f>
        <v/>
      </c>
      <c r="L53" s="21" t="str">
        <f aca="false">IFERROR(INDEX(03_ASSESSMENT!$R$5:$R$204,MATCH($A53,03_ASSESSMENT!$A$5:$A$204,0)),"")</f>
        <v/>
      </c>
      <c r="M53" s="22"/>
      <c r="N53" s="22"/>
      <c r="O53" s="22"/>
      <c r="P53" s="23"/>
    </row>
    <row r="54" customFormat="false" ht="15" hidden="false" customHeight="false" outlineLevel="0" collapsed="false">
      <c r="A54" s="15"/>
      <c r="B54" s="16"/>
      <c r="C54" s="17"/>
      <c r="D54" s="17"/>
      <c r="E54" s="17"/>
      <c r="F54" s="17"/>
      <c r="G54" s="18"/>
      <c r="H54" s="19" t="str">
        <f aca="false">IFERROR(INDEX(03_ASSESSMENT!$H$5:$H$204,MATCH($A54,03_ASSESSMENT!$A$5:$A$204,0)),"")</f>
        <v/>
      </c>
      <c r="I54" s="20" t="str">
        <f aca="false">IFERROR(INDEX(03_ASSESSMENT!$I$5:$I$204,MATCH($A54,03_ASSESSMENT!$A$5:$A$204,0)),"")</f>
        <v/>
      </c>
      <c r="J54" s="19" t="str">
        <f aca="false">IFERROR(INDEX(03_ASSESSMENT!$P$5:$P$204,MATCH($A54,03_ASSESSMENT!$A$5:$A$204,0)),"")</f>
        <v/>
      </c>
      <c r="K54" s="20" t="str">
        <f aca="false">IFERROR(INDEX(03_ASSESSMENT!$Q$5:$Q$204,MATCH($A54,03_ASSESSMENT!$A$5:$A$204,0)),"")</f>
        <v/>
      </c>
      <c r="L54" s="21" t="str">
        <f aca="false">IFERROR(INDEX(03_ASSESSMENT!$R$5:$R$204,MATCH($A54,03_ASSESSMENT!$A$5:$A$204,0)),"")</f>
        <v/>
      </c>
      <c r="M54" s="22"/>
      <c r="N54" s="22"/>
      <c r="O54" s="22"/>
      <c r="P54" s="23"/>
    </row>
    <row r="55" customFormat="false" ht="15" hidden="false" customHeight="false" outlineLevel="0" collapsed="false">
      <c r="A55" s="15"/>
      <c r="B55" s="16"/>
      <c r="C55" s="17"/>
      <c r="D55" s="17"/>
      <c r="E55" s="17"/>
      <c r="F55" s="17"/>
      <c r="G55" s="18"/>
      <c r="H55" s="19" t="str">
        <f aca="false">IFERROR(INDEX(03_ASSESSMENT!$H$5:$H$204,MATCH($A55,03_ASSESSMENT!$A$5:$A$204,0)),"")</f>
        <v/>
      </c>
      <c r="I55" s="20" t="str">
        <f aca="false">IFERROR(INDEX(03_ASSESSMENT!$I$5:$I$204,MATCH($A55,03_ASSESSMENT!$A$5:$A$204,0)),"")</f>
        <v/>
      </c>
      <c r="J55" s="19" t="str">
        <f aca="false">IFERROR(INDEX(03_ASSESSMENT!$P$5:$P$204,MATCH($A55,03_ASSESSMENT!$A$5:$A$204,0)),"")</f>
        <v/>
      </c>
      <c r="K55" s="20" t="str">
        <f aca="false">IFERROR(INDEX(03_ASSESSMENT!$Q$5:$Q$204,MATCH($A55,03_ASSESSMENT!$A$5:$A$204,0)),"")</f>
        <v/>
      </c>
      <c r="L55" s="21" t="str">
        <f aca="false">IFERROR(INDEX(03_ASSESSMENT!$R$5:$R$204,MATCH($A55,03_ASSESSMENT!$A$5:$A$204,0)),"")</f>
        <v/>
      </c>
      <c r="M55" s="22"/>
      <c r="N55" s="22"/>
      <c r="O55" s="22"/>
      <c r="P55" s="23"/>
    </row>
    <row r="56" customFormat="false" ht="15" hidden="false" customHeight="false" outlineLevel="0" collapsed="false">
      <c r="A56" s="15"/>
      <c r="B56" s="16"/>
      <c r="C56" s="17"/>
      <c r="D56" s="17"/>
      <c r="E56" s="17"/>
      <c r="F56" s="17"/>
      <c r="G56" s="18"/>
      <c r="H56" s="19" t="str">
        <f aca="false">IFERROR(INDEX(03_ASSESSMENT!$H$5:$H$204,MATCH($A56,03_ASSESSMENT!$A$5:$A$204,0)),"")</f>
        <v/>
      </c>
      <c r="I56" s="20" t="str">
        <f aca="false">IFERROR(INDEX(03_ASSESSMENT!$I$5:$I$204,MATCH($A56,03_ASSESSMENT!$A$5:$A$204,0)),"")</f>
        <v/>
      </c>
      <c r="J56" s="19" t="str">
        <f aca="false">IFERROR(INDEX(03_ASSESSMENT!$P$5:$P$204,MATCH($A56,03_ASSESSMENT!$A$5:$A$204,0)),"")</f>
        <v/>
      </c>
      <c r="K56" s="20" t="str">
        <f aca="false">IFERROR(INDEX(03_ASSESSMENT!$Q$5:$Q$204,MATCH($A56,03_ASSESSMENT!$A$5:$A$204,0)),"")</f>
        <v/>
      </c>
      <c r="L56" s="21" t="str">
        <f aca="false">IFERROR(INDEX(03_ASSESSMENT!$R$5:$R$204,MATCH($A56,03_ASSESSMENT!$A$5:$A$204,0)),"")</f>
        <v/>
      </c>
      <c r="M56" s="22"/>
      <c r="N56" s="22"/>
      <c r="O56" s="22"/>
      <c r="P56" s="23"/>
    </row>
    <row r="57" customFormat="false" ht="15" hidden="false" customHeight="false" outlineLevel="0" collapsed="false">
      <c r="A57" s="15"/>
      <c r="B57" s="16"/>
      <c r="C57" s="17"/>
      <c r="D57" s="17"/>
      <c r="E57" s="17"/>
      <c r="F57" s="17"/>
      <c r="G57" s="18"/>
      <c r="H57" s="19" t="str">
        <f aca="false">IFERROR(INDEX(03_ASSESSMENT!$H$5:$H$204,MATCH($A57,03_ASSESSMENT!$A$5:$A$204,0)),"")</f>
        <v/>
      </c>
      <c r="I57" s="20" t="str">
        <f aca="false">IFERROR(INDEX(03_ASSESSMENT!$I$5:$I$204,MATCH($A57,03_ASSESSMENT!$A$5:$A$204,0)),"")</f>
        <v/>
      </c>
      <c r="J57" s="19" t="str">
        <f aca="false">IFERROR(INDEX(03_ASSESSMENT!$P$5:$P$204,MATCH($A57,03_ASSESSMENT!$A$5:$A$204,0)),"")</f>
        <v/>
      </c>
      <c r="K57" s="20" t="str">
        <f aca="false">IFERROR(INDEX(03_ASSESSMENT!$Q$5:$Q$204,MATCH($A57,03_ASSESSMENT!$A$5:$A$204,0)),"")</f>
        <v/>
      </c>
      <c r="L57" s="21" t="str">
        <f aca="false">IFERROR(INDEX(03_ASSESSMENT!$R$5:$R$204,MATCH($A57,03_ASSESSMENT!$A$5:$A$204,0)),"")</f>
        <v/>
      </c>
      <c r="M57" s="22"/>
      <c r="N57" s="22"/>
      <c r="O57" s="22"/>
      <c r="P57" s="23"/>
    </row>
    <row r="58" customFormat="false" ht="15" hidden="false" customHeight="false" outlineLevel="0" collapsed="false">
      <c r="A58" s="15"/>
      <c r="B58" s="16"/>
      <c r="C58" s="17"/>
      <c r="D58" s="17"/>
      <c r="E58" s="17"/>
      <c r="F58" s="17"/>
      <c r="G58" s="18"/>
      <c r="H58" s="19" t="str">
        <f aca="false">IFERROR(INDEX(03_ASSESSMENT!$H$5:$H$204,MATCH($A58,03_ASSESSMENT!$A$5:$A$204,0)),"")</f>
        <v/>
      </c>
      <c r="I58" s="20" t="str">
        <f aca="false">IFERROR(INDEX(03_ASSESSMENT!$I$5:$I$204,MATCH($A58,03_ASSESSMENT!$A$5:$A$204,0)),"")</f>
        <v/>
      </c>
      <c r="J58" s="19" t="str">
        <f aca="false">IFERROR(INDEX(03_ASSESSMENT!$P$5:$P$204,MATCH($A58,03_ASSESSMENT!$A$5:$A$204,0)),"")</f>
        <v/>
      </c>
      <c r="K58" s="20" t="str">
        <f aca="false">IFERROR(INDEX(03_ASSESSMENT!$Q$5:$Q$204,MATCH($A58,03_ASSESSMENT!$A$5:$A$204,0)),"")</f>
        <v/>
      </c>
      <c r="L58" s="21" t="str">
        <f aca="false">IFERROR(INDEX(03_ASSESSMENT!$R$5:$R$204,MATCH($A58,03_ASSESSMENT!$A$5:$A$204,0)),"")</f>
        <v/>
      </c>
      <c r="M58" s="22"/>
      <c r="N58" s="22"/>
      <c r="O58" s="22"/>
      <c r="P58" s="23"/>
    </row>
    <row r="59" customFormat="false" ht="15" hidden="false" customHeight="false" outlineLevel="0" collapsed="false">
      <c r="A59" s="15"/>
      <c r="B59" s="16"/>
      <c r="C59" s="17"/>
      <c r="D59" s="17"/>
      <c r="E59" s="17"/>
      <c r="F59" s="17"/>
      <c r="G59" s="18"/>
      <c r="H59" s="19" t="str">
        <f aca="false">IFERROR(INDEX(03_ASSESSMENT!$H$5:$H$204,MATCH($A59,03_ASSESSMENT!$A$5:$A$204,0)),"")</f>
        <v/>
      </c>
      <c r="I59" s="20" t="str">
        <f aca="false">IFERROR(INDEX(03_ASSESSMENT!$I$5:$I$204,MATCH($A59,03_ASSESSMENT!$A$5:$A$204,0)),"")</f>
        <v/>
      </c>
      <c r="J59" s="19" t="str">
        <f aca="false">IFERROR(INDEX(03_ASSESSMENT!$P$5:$P$204,MATCH($A59,03_ASSESSMENT!$A$5:$A$204,0)),"")</f>
        <v/>
      </c>
      <c r="K59" s="20" t="str">
        <f aca="false">IFERROR(INDEX(03_ASSESSMENT!$Q$5:$Q$204,MATCH($A59,03_ASSESSMENT!$A$5:$A$204,0)),"")</f>
        <v/>
      </c>
      <c r="L59" s="21" t="str">
        <f aca="false">IFERROR(INDEX(03_ASSESSMENT!$R$5:$R$204,MATCH($A59,03_ASSESSMENT!$A$5:$A$204,0)),"")</f>
        <v/>
      </c>
      <c r="M59" s="22"/>
      <c r="N59" s="22"/>
      <c r="O59" s="22"/>
      <c r="P59" s="23"/>
    </row>
    <row r="60" customFormat="false" ht="15" hidden="false" customHeight="false" outlineLevel="0" collapsed="false">
      <c r="A60" s="15"/>
      <c r="B60" s="16"/>
      <c r="C60" s="17"/>
      <c r="D60" s="17"/>
      <c r="E60" s="17"/>
      <c r="F60" s="17"/>
      <c r="G60" s="18"/>
      <c r="H60" s="19" t="str">
        <f aca="false">IFERROR(INDEX(03_ASSESSMENT!$H$5:$H$204,MATCH($A60,03_ASSESSMENT!$A$5:$A$204,0)),"")</f>
        <v/>
      </c>
      <c r="I60" s="20" t="str">
        <f aca="false">IFERROR(INDEX(03_ASSESSMENT!$I$5:$I$204,MATCH($A60,03_ASSESSMENT!$A$5:$A$204,0)),"")</f>
        <v/>
      </c>
      <c r="J60" s="19" t="str">
        <f aca="false">IFERROR(INDEX(03_ASSESSMENT!$P$5:$P$204,MATCH($A60,03_ASSESSMENT!$A$5:$A$204,0)),"")</f>
        <v/>
      </c>
      <c r="K60" s="20" t="str">
        <f aca="false">IFERROR(INDEX(03_ASSESSMENT!$Q$5:$Q$204,MATCH($A60,03_ASSESSMENT!$A$5:$A$204,0)),"")</f>
        <v/>
      </c>
      <c r="L60" s="21" t="str">
        <f aca="false">IFERROR(INDEX(03_ASSESSMENT!$R$5:$R$204,MATCH($A60,03_ASSESSMENT!$A$5:$A$204,0)),"")</f>
        <v/>
      </c>
      <c r="M60" s="22"/>
      <c r="N60" s="22"/>
      <c r="O60" s="22"/>
      <c r="P60" s="23"/>
    </row>
    <row r="61" customFormat="false" ht="15" hidden="false" customHeight="false" outlineLevel="0" collapsed="false">
      <c r="A61" s="15"/>
      <c r="B61" s="16"/>
      <c r="C61" s="17"/>
      <c r="D61" s="17"/>
      <c r="E61" s="17"/>
      <c r="F61" s="17"/>
      <c r="G61" s="18"/>
      <c r="H61" s="19" t="str">
        <f aca="false">IFERROR(INDEX(03_ASSESSMENT!$H$5:$H$204,MATCH($A61,03_ASSESSMENT!$A$5:$A$204,0)),"")</f>
        <v/>
      </c>
      <c r="I61" s="20" t="str">
        <f aca="false">IFERROR(INDEX(03_ASSESSMENT!$I$5:$I$204,MATCH($A61,03_ASSESSMENT!$A$5:$A$204,0)),"")</f>
        <v/>
      </c>
      <c r="J61" s="19" t="str">
        <f aca="false">IFERROR(INDEX(03_ASSESSMENT!$P$5:$P$204,MATCH($A61,03_ASSESSMENT!$A$5:$A$204,0)),"")</f>
        <v/>
      </c>
      <c r="K61" s="20" t="str">
        <f aca="false">IFERROR(INDEX(03_ASSESSMENT!$Q$5:$Q$204,MATCH($A61,03_ASSESSMENT!$A$5:$A$204,0)),"")</f>
        <v/>
      </c>
      <c r="L61" s="21" t="str">
        <f aca="false">IFERROR(INDEX(03_ASSESSMENT!$R$5:$R$204,MATCH($A61,03_ASSESSMENT!$A$5:$A$204,0)),"")</f>
        <v/>
      </c>
      <c r="M61" s="22"/>
      <c r="N61" s="22"/>
      <c r="O61" s="22"/>
      <c r="P61" s="23"/>
    </row>
    <row r="62" customFormat="false" ht="15" hidden="false" customHeight="false" outlineLevel="0" collapsed="false">
      <c r="A62" s="15"/>
      <c r="B62" s="16"/>
      <c r="C62" s="17"/>
      <c r="D62" s="17"/>
      <c r="E62" s="17"/>
      <c r="F62" s="17"/>
      <c r="G62" s="18"/>
      <c r="H62" s="19" t="str">
        <f aca="false">IFERROR(INDEX(03_ASSESSMENT!$H$5:$H$204,MATCH($A62,03_ASSESSMENT!$A$5:$A$204,0)),"")</f>
        <v/>
      </c>
      <c r="I62" s="20" t="str">
        <f aca="false">IFERROR(INDEX(03_ASSESSMENT!$I$5:$I$204,MATCH($A62,03_ASSESSMENT!$A$5:$A$204,0)),"")</f>
        <v/>
      </c>
      <c r="J62" s="19" t="str">
        <f aca="false">IFERROR(INDEX(03_ASSESSMENT!$P$5:$P$204,MATCH($A62,03_ASSESSMENT!$A$5:$A$204,0)),"")</f>
        <v/>
      </c>
      <c r="K62" s="20" t="str">
        <f aca="false">IFERROR(INDEX(03_ASSESSMENT!$Q$5:$Q$204,MATCH($A62,03_ASSESSMENT!$A$5:$A$204,0)),"")</f>
        <v/>
      </c>
      <c r="L62" s="21" t="str">
        <f aca="false">IFERROR(INDEX(03_ASSESSMENT!$R$5:$R$204,MATCH($A62,03_ASSESSMENT!$A$5:$A$204,0)),"")</f>
        <v/>
      </c>
      <c r="M62" s="22"/>
      <c r="N62" s="22"/>
      <c r="O62" s="22"/>
      <c r="P62" s="23"/>
    </row>
    <row r="63" customFormat="false" ht="15" hidden="false" customHeight="false" outlineLevel="0" collapsed="false">
      <c r="A63" s="15"/>
      <c r="B63" s="16"/>
      <c r="C63" s="17"/>
      <c r="D63" s="17"/>
      <c r="E63" s="17"/>
      <c r="F63" s="17"/>
      <c r="G63" s="18"/>
      <c r="H63" s="19" t="str">
        <f aca="false">IFERROR(INDEX(03_ASSESSMENT!$H$5:$H$204,MATCH($A63,03_ASSESSMENT!$A$5:$A$204,0)),"")</f>
        <v/>
      </c>
      <c r="I63" s="20" t="str">
        <f aca="false">IFERROR(INDEX(03_ASSESSMENT!$I$5:$I$204,MATCH($A63,03_ASSESSMENT!$A$5:$A$204,0)),"")</f>
        <v/>
      </c>
      <c r="J63" s="19" t="str">
        <f aca="false">IFERROR(INDEX(03_ASSESSMENT!$P$5:$P$204,MATCH($A63,03_ASSESSMENT!$A$5:$A$204,0)),"")</f>
        <v/>
      </c>
      <c r="K63" s="20" t="str">
        <f aca="false">IFERROR(INDEX(03_ASSESSMENT!$Q$5:$Q$204,MATCH($A63,03_ASSESSMENT!$A$5:$A$204,0)),"")</f>
        <v/>
      </c>
      <c r="L63" s="21" t="str">
        <f aca="false">IFERROR(INDEX(03_ASSESSMENT!$R$5:$R$204,MATCH($A63,03_ASSESSMENT!$A$5:$A$204,0)),"")</f>
        <v/>
      </c>
      <c r="M63" s="22"/>
      <c r="N63" s="22"/>
      <c r="O63" s="22"/>
      <c r="P63" s="23"/>
    </row>
    <row r="64" customFormat="false" ht="15" hidden="false" customHeight="false" outlineLevel="0" collapsed="false">
      <c r="A64" s="15"/>
      <c r="B64" s="16"/>
      <c r="C64" s="17"/>
      <c r="D64" s="17"/>
      <c r="E64" s="17"/>
      <c r="F64" s="17"/>
      <c r="G64" s="18"/>
      <c r="H64" s="19" t="str">
        <f aca="false">IFERROR(INDEX(03_ASSESSMENT!$H$5:$H$204,MATCH($A64,03_ASSESSMENT!$A$5:$A$204,0)),"")</f>
        <v/>
      </c>
      <c r="I64" s="20" t="str">
        <f aca="false">IFERROR(INDEX(03_ASSESSMENT!$I$5:$I$204,MATCH($A64,03_ASSESSMENT!$A$5:$A$204,0)),"")</f>
        <v/>
      </c>
      <c r="J64" s="19" t="str">
        <f aca="false">IFERROR(INDEX(03_ASSESSMENT!$P$5:$P$204,MATCH($A64,03_ASSESSMENT!$A$5:$A$204,0)),"")</f>
        <v/>
      </c>
      <c r="K64" s="20" t="str">
        <f aca="false">IFERROR(INDEX(03_ASSESSMENT!$Q$5:$Q$204,MATCH($A64,03_ASSESSMENT!$A$5:$A$204,0)),"")</f>
        <v/>
      </c>
      <c r="L64" s="21" t="str">
        <f aca="false">IFERROR(INDEX(03_ASSESSMENT!$R$5:$R$204,MATCH($A64,03_ASSESSMENT!$A$5:$A$204,0)),"")</f>
        <v/>
      </c>
      <c r="M64" s="22"/>
      <c r="N64" s="22"/>
      <c r="O64" s="22"/>
      <c r="P64" s="23"/>
    </row>
    <row r="65" customFormat="false" ht="15" hidden="false" customHeight="false" outlineLevel="0" collapsed="false">
      <c r="A65" s="15"/>
      <c r="B65" s="16"/>
      <c r="C65" s="17"/>
      <c r="D65" s="17"/>
      <c r="E65" s="17"/>
      <c r="F65" s="17"/>
      <c r="G65" s="18"/>
      <c r="H65" s="19" t="str">
        <f aca="false">IFERROR(INDEX(03_ASSESSMENT!$H$5:$H$204,MATCH($A65,03_ASSESSMENT!$A$5:$A$204,0)),"")</f>
        <v/>
      </c>
      <c r="I65" s="20" t="str">
        <f aca="false">IFERROR(INDEX(03_ASSESSMENT!$I$5:$I$204,MATCH($A65,03_ASSESSMENT!$A$5:$A$204,0)),"")</f>
        <v/>
      </c>
      <c r="J65" s="19" t="str">
        <f aca="false">IFERROR(INDEX(03_ASSESSMENT!$P$5:$P$204,MATCH($A65,03_ASSESSMENT!$A$5:$A$204,0)),"")</f>
        <v/>
      </c>
      <c r="K65" s="20" t="str">
        <f aca="false">IFERROR(INDEX(03_ASSESSMENT!$Q$5:$Q$204,MATCH($A65,03_ASSESSMENT!$A$5:$A$204,0)),"")</f>
        <v/>
      </c>
      <c r="L65" s="21" t="str">
        <f aca="false">IFERROR(INDEX(03_ASSESSMENT!$R$5:$R$204,MATCH($A65,03_ASSESSMENT!$A$5:$A$204,0)),"")</f>
        <v/>
      </c>
      <c r="M65" s="22"/>
      <c r="N65" s="22"/>
      <c r="O65" s="22"/>
      <c r="P65" s="23"/>
    </row>
    <row r="66" customFormat="false" ht="15" hidden="false" customHeight="false" outlineLevel="0" collapsed="false">
      <c r="A66" s="15"/>
      <c r="B66" s="16"/>
      <c r="C66" s="17"/>
      <c r="D66" s="17"/>
      <c r="E66" s="17"/>
      <c r="F66" s="17"/>
      <c r="G66" s="18"/>
      <c r="H66" s="19" t="str">
        <f aca="false">IFERROR(INDEX(03_ASSESSMENT!$H$5:$H$204,MATCH($A66,03_ASSESSMENT!$A$5:$A$204,0)),"")</f>
        <v/>
      </c>
      <c r="I66" s="20" t="str">
        <f aca="false">IFERROR(INDEX(03_ASSESSMENT!$I$5:$I$204,MATCH($A66,03_ASSESSMENT!$A$5:$A$204,0)),"")</f>
        <v/>
      </c>
      <c r="J66" s="19" t="str">
        <f aca="false">IFERROR(INDEX(03_ASSESSMENT!$P$5:$P$204,MATCH($A66,03_ASSESSMENT!$A$5:$A$204,0)),"")</f>
        <v/>
      </c>
      <c r="K66" s="20" t="str">
        <f aca="false">IFERROR(INDEX(03_ASSESSMENT!$Q$5:$Q$204,MATCH($A66,03_ASSESSMENT!$A$5:$A$204,0)),"")</f>
        <v/>
      </c>
      <c r="L66" s="21" t="str">
        <f aca="false">IFERROR(INDEX(03_ASSESSMENT!$R$5:$R$204,MATCH($A66,03_ASSESSMENT!$A$5:$A$204,0)),"")</f>
        <v/>
      </c>
      <c r="M66" s="22"/>
      <c r="N66" s="22"/>
      <c r="O66" s="22"/>
      <c r="P66" s="23"/>
    </row>
    <row r="67" customFormat="false" ht="15" hidden="false" customHeight="false" outlineLevel="0" collapsed="false">
      <c r="A67" s="15"/>
      <c r="B67" s="16"/>
      <c r="C67" s="17"/>
      <c r="D67" s="17"/>
      <c r="E67" s="17"/>
      <c r="F67" s="17"/>
      <c r="G67" s="18"/>
      <c r="H67" s="19" t="str">
        <f aca="false">IFERROR(INDEX(03_ASSESSMENT!$H$5:$H$204,MATCH($A67,03_ASSESSMENT!$A$5:$A$204,0)),"")</f>
        <v/>
      </c>
      <c r="I67" s="20" t="str">
        <f aca="false">IFERROR(INDEX(03_ASSESSMENT!$I$5:$I$204,MATCH($A67,03_ASSESSMENT!$A$5:$A$204,0)),"")</f>
        <v/>
      </c>
      <c r="J67" s="19" t="str">
        <f aca="false">IFERROR(INDEX(03_ASSESSMENT!$P$5:$P$204,MATCH($A67,03_ASSESSMENT!$A$5:$A$204,0)),"")</f>
        <v/>
      </c>
      <c r="K67" s="20" t="str">
        <f aca="false">IFERROR(INDEX(03_ASSESSMENT!$Q$5:$Q$204,MATCH($A67,03_ASSESSMENT!$A$5:$A$204,0)),"")</f>
        <v/>
      </c>
      <c r="L67" s="21" t="str">
        <f aca="false">IFERROR(INDEX(03_ASSESSMENT!$R$5:$R$204,MATCH($A67,03_ASSESSMENT!$A$5:$A$204,0)),"")</f>
        <v/>
      </c>
      <c r="M67" s="22"/>
      <c r="N67" s="22"/>
      <c r="O67" s="22"/>
      <c r="P67" s="23"/>
    </row>
    <row r="68" customFormat="false" ht="15" hidden="false" customHeight="false" outlineLevel="0" collapsed="false">
      <c r="A68" s="15"/>
      <c r="B68" s="16"/>
      <c r="C68" s="17"/>
      <c r="D68" s="17"/>
      <c r="E68" s="17"/>
      <c r="F68" s="17"/>
      <c r="G68" s="18"/>
      <c r="H68" s="19" t="str">
        <f aca="false">IFERROR(INDEX(03_ASSESSMENT!$H$5:$H$204,MATCH($A68,03_ASSESSMENT!$A$5:$A$204,0)),"")</f>
        <v/>
      </c>
      <c r="I68" s="20" t="str">
        <f aca="false">IFERROR(INDEX(03_ASSESSMENT!$I$5:$I$204,MATCH($A68,03_ASSESSMENT!$A$5:$A$204,0)),"")</f>
        <v/>
      </c>
      <c r="J68" s="19" t="str">
        <f aca="false">IFERROR(INDEX(03_ASSESSMENT!$P$5:$P$204,MATCH($A68,03_ASSESSMENT!$A$5:$A$204,0)),"")</f>
        <v/>
      </c>
      <c r="K68" s="20" t="str">
        <f aca="false">IFERROR(INDEX(03_ASSESSMENT!$Q$5:$Q$204,MATCH($A68,03_ASSESSMENT!$A$5:$A$204,0)),"")</f>
        <v/>
      </c>
      <c r="L68" s="21" t="str">
        <f aca="false">IFERROR(INDEX(03_ASSESSMENT!$R$5:$R$204,MATCH($A68,03_ASSESSMENT!$A$5:$A$204,0)),"")</f>
        <v/>
      </c>
      <c r="M68" s="22"/>
      <c r="N68" s="22"/>
      <c r="O68" s="22"/>
      <c r="P68" s="23"/>
    </row>
    <row r="69" customFormat="false" ht="15" hidden="false" customHeight="false" outlineLevel="0" collapsed="false">
      <c r="A69" s="15"/>
      <c r="B69" s="16"/>
      <c r="C69" s="17"/>
      <c r="D69" s="17"/>
      <c r="E69" s="17"/>
      <c r="F69" s="17"/>
      <c r="G69" s="18"/>
      <c r="H69" s="19" t="str">
        <f aca="false">IFERROR(INDEX(03_ASSESSMENT!$H$5:$H$204,MATCH($A69,03_ASSESSMENT!$A$5:$A$204,0)),"")</f>
        <v/>
      </c>
      <c r="I69" s="20" t="str">
        <f aca="false">IFERROR(INDEX(03_ASSESSMENT!$I$5:$I$204,MATCH($A69,03_ASSESSMENT!$A$5:$A$204,0)),"")</f>
        <v/>
      </c>
      <c r="J69" s="19" t="str">
        <f aca="false">IFERROR(INDEX(03_ASSESSMENT!$P$5:$P$204,MATCH($A69,03_ASSESSMENT!$A$5:$A$204,0)),"")</f>
        <v/>
      </c>
      <c r="K69" s="20" t="str">
        <f aca="false">IFERROR(INDEX(03_ASSESSMENT!$Q$5:$Q$204,MATCH($A69,03_ASSESSMENT!$A$5:$A$204,0)),"")</f>
        <v/>
      </c>
      <c r="L69" s="21" t="str">
        <f aca="false">IFERROR(INDEX(03_ASSESSMENT!$R$5:$R$204,MATCH($A69,03_ASSESSMENT!$A$5:$A$204,0)),"")</f>
        <v/>
      </c>
      <c r="M69" s="22"/>
      <c r="N69" s="22"/>
      <c r="O69" s="22"/>
      <c r="P69" s="23"/>
    </row>
    <row r="70" customFormat="false" ht="15" hidden="false" customHeight="false" outlineLevel="0" collapsed="false">
      <c r="A70" s="15"/>
      <c r="B70" s="16"/>
      <c r="C70" s="17"/>
      <c r="D70" s="17"/>
      <c r="E70" s="17"/>
      <c r="F70" s="17"/>
      <c r="G70" s="18"/>
      <c r="H70" s="19" t="str">
        <f aca="false">IFERROR(INDEX(03_ASSESSMENT!$H$5:$H$204,MATCH($A70,03_ASSESSMENT!$A$5:$A$204,0)),"")</f>
        <v/>
      </c>
      <c r="I70" s="20" t="str">
        <f aca="false">IFERROR(INDEX(03_ASSESSMENT!$I$5:$I$204,MATCH($A70,03_ASSESSMENT!$A$5:$A$204,0)),"")</f>
        <v/>
      </c>
      <c r="J70" s="19" t="str">
        <f aca="false">IFERROR(INDEX(03_ASSESSMENT!$P$5:$P$204,MATCH($A70,03_ASSESSMENT!$A$5:$A$204,0)),"")</f>
        <v/>
      </c>
      <c r="K70" s="20" t="str">
        <f aca="false">IFERROR(INDEX(03_ASSESSMENT!$Q$5:$Q$204,MATCH($A70,03_ASSESSMENT!$A$5:$A$204,0)),"")</f>
        <v/>
      </c>
      <c r="L70" s="21" t="str">
        <f aca="false">IFERROR(INDEX(03_ASSESSMENT!$R$5:$R$204,MATCH($A70,03_ASSESSMENT!$A$5:$A$204,0)),"")</f>
        <v/>
      </c>
      <c r="M70" s="22"/>
      <c r="N70" s="22"/>
      <c r="O70" s="22"/>
      <c r="P70" s="23"/>
    </row>
    <row r="71" customFormat="false" ht="15" hidden="false" customHeight="false" outlineLevel="0" collapsed="false">
      <c r="A71" s="15"/>
      <c r="B71" s="16"/>
      <c r="C71" s="17"/>
      <c r="D71" s="17"/>
      <c r="E71" s="17"/>
      <c r="F71" s="17"/>
      <c r="G71" s="18"/>
      <c r="H71" s="19" t="str">
        <f aca="false">IFERROR(INDEX(03_ASSESSMENT!$H$5:$H$204,MATCH($A71,03_ASSESSMENT!$A$5:$A$204,0)),"")</f>
        <v/>
      </c>
      <c r="I71" s="20" t="str">
        <f aca="false">IFERROR(INDEX(03_ASSESSMENT!$I$5:$I$204,MATCH($A71,03_ASSESSMENT!$A$5:$A$204,0)),"")</f>
        <v/>
      </c>
      <c r="J71" s="19" t="str">
        <f aca="false">IFERROR(INDEX(03_ASSESSMENT!$P$5:$P$204,MATCH($A71,03_ASSESSMENT!$A$5:$A$204,0)),"")</f>
        <v/>
      </c>
      <c r="K71" s="20" t="str">
        <f aca="false">IFERROR(INDEX(03_ASSESSMENT!$Q$5:$Q$204,MATCH($A71,03_ASSESSMENT!$A$5:$A$204,0)),"")</f>
        <v/>
      </c>
      <c r="L71" s="21" t="str">
        <f aca="false">IFERROR(INDEX(03_ASSESSMENT!$R$5:$R$204,MATCH($A71,03_ASSESSMENT!$A$5:$A$204,0)),"")</f>
        <v/>
      </c>
      <c r="M71" s="22"/>
      <c r="N71" s="22"/>
      <c r="O71" s="22"/>
      <c r="P71" s="23"/>
    </row>
    <row r="72" customFormat="false" ht="15" hidden="false" customHeight="false" outlineLevel="0" collapsed="false">
      <c r="A72" s="15"/>
      <c r="B72" s="16"/>
      <c r="C72" s="17"/>
      <c r="D72" s="17"/>
      <c r="E72" s="17"/>
      <c r="F72" s="17"/>
      <c r="G72" s="18"/>
      <c r="H72" s="19" t="str">
        <f aca="false">IFERROR(INDEX(03_ASSESSMENT!$H$5:$H$204,MATCH($A72,03_ASSESSMENT!$A$5:$A$204,0)),"")</f>
        <v/>
      </c>
      <c r="I72" s="20" t="str">
        <f aca="false">IFERROR(INDEX(03_ASSESSMENT!$I$5:$I$204,MATCH($A72,03_ASSESSMENT!$A$5:$A$204,0)),"")</f>
        <v/>
      </c>
      <c r="J72" s="19" t="str">
        <f aca="false">IFERROR(INDEX(03_ASSESSMENT!$P$5:$P$204,MATCH($A72,03_ASSESSMENT!$A$5:$A$204,0)),"")</f>
        <v/>
      </c>
      <c r="K72" s="20" t="str">
        <f aca="false">IFERROR(INDEX(03_ASSESSMENT!$Q$5:$Q$204,MATCH($A72,03_ASSESSMENT!$A$5:$A$204,0)),"")</f>
        <v/>
      </c>
      <c r="L72" s="21" t="str">
        <f aca="false">IFERROR(INDEX(03_ASSESSMENT!$R$5:$R$204,MATCH($A72,03_ASSESSMENT!$A$5:$A$204,0)),"")</f>
        <v/>
      </c>
      <c r="M72" s="22"/>
      <c r="N72" s="22"/>
      <c r="O72" s="22"/>
      <c r="P72" s="23"/>
    </row>
    <row r="73" customFormat="false" ht="15" hidden="false" customHeight="false" outlineLevel="0" collapsed="false">
      <c r="A73" s="15"/>
      <c r="B73" s="16"/>
      <c r="C73" s="17"/>
      <c r="D73" s="17"/>
      <c r="E73" s="17"/>
      <c r="F73" s="17"/>
      <c r="G73" s="18"/>
      <c r="H73" s="19" t="str">
        <f aca="false">IFERROR(INDEX(03_ASSESSMENT!$H$5:$H$204,MATCH($A73,03_ASSESSMENT!$A$5:$A$204,0)),"")</f>
        <v/>
      </c>
      <c r="I73" s="20" t="str">
        <f aca="false">IFERROR(INDEX(03_ASSESSMENT!$I$5:$I$204,MATCH($A73,03_ASSESSMENT!$A$5:$A$204,0)),"")</f>
        <v/>
      </c>
      <c r="J73" s="19" t="str">
        <f aca="false">IFERROR(INDEX(03_ASSESSMENT!$P$5:$P$204,MATCH($A73,03_ASSESSMENT!$A$5:$A$204,0)),"")</f>
        <v/>
      </c>
      <c r="K73" s="20" t="str">
        <f aca="false">IFERROR(INDEX(03_ASSESSMENT!$Q$5:$Q$204,MATCH($A73,03_ASSESSMENT!$A$5:$A$204,0)),"")</f>
        <v/>
      </c>
      <c r="L73" s="21" t="str">
        <f aca="false">IFERROR(INDEX(03_ASSESSMENT!$R$5:$R$204,MATCH($A73,03_ASSESSMENT!$A$5:$A$204,0)),"")</f>
        <v/>
      </c>
      <c r="M73" s="22"/>
      <c r="N73" s="22"/>
      <c r="O73" s="22"/>
      <c r="P73" s="23"/>
    </row>
    <row r="74" customFormat="false" ht="15" hidden="false" customHeight="false" outlineLevel="0" collapsed="false">
      <c r="A74" s="15"/>
      <c r="B74" s="16"/>
      <c r="C74" s="17"/>
      <c r="D74" s="17"/>
      <c r="E74" s="17"/>
      <c r="F74" s="17"/>
      <c r="G74" s="18"/>
      <c r="H74" s="19" t="str">
        <f aca="false">IFERROR(INDEX(03_ASSESSMENT!$H$5:$H$204,MATCH($A74,03_ASSESSMENT!$A$5:$A$204,0)),"")</f>
        <v/>
      </c>
      <c r="I74" s="20" t="str">
        <f aca="false">IFERROR(INDEX(03_ASSESSMENT!$I$5:$I$204,MATCH($A74,03_ASSESSMENT!$A$5:$A$204,0)),"")</f>
        <v/>
      </c>
      <c r="J74" s="19" t="str">
        <f aca="false">IFERROR(INDEX(03_ASSESSMENT!$P$5:$P$204,MATCH($A74,03_ASSESSMENT!$A$5:$A$204,0)),"")</f>
        <v/>
      </c>
      <c r="K74" s="20" t="str">
        <f aca="false">IFERROR(INDEX(03_ASSESSMENT!$Q$5:$Q$204,MATCH($A74,03_ASSESSMENT!$A$5:$A$204,0)),"")</f>
        <v/>
      </c>
      <c r="L74" s="21" t="str">
        <f aca="false">IFERROR(INDEX(03_ASSESSMENT!$R$5:$R$204,MATCH($A74,03_ASSESSMENT!$A$5:$A$204,0)),"")</f>
        <v/>
      </c>
      <c r="M74" s="22"/>
      <c r="N74" s="22"/>
      <c r="O74" s="22"/>
      <c r="P74" s="23"/>
    </row>
    <row r="75" customFormat="false" ht="15" hidden="false" customHeight="false" outlineLevel="0" collapsed="false">
      <c r="A75" s="15"/>
      <c r="B75" s="16"/>
      <c r="C75" s="17"/>
      <c r="D75" s="17"/>
      <c r="E75" s="17"/>
      <c r="F75" s="17"/>
      <c r="G75" s="18"/>
      <c r="H75" s="19" t="str">
        <f aca="false">IFERROR(INDEX(03_ASSESSMENT!$H$5:$H$204,MATCH($A75,03_ASSESSMENT!$A$5:$A$204,0)),"")</f>
        <v/>
      </c>
      <c r="I75" s="20" t="str">
        <f aca="false">IFERROR(INDEX(03_ASSESSMENT!$I$5:$I$204,MATCH($A75,03_ASSESSMENT!$A$5:$A$204,0)),"")</f>
        <v/>
      </c>
      <c r="J75" s="19" t="str">
        <f aca="false">IFERROR(INDEX(03_ASSESSMENT!$P$5:$P$204,MATCH($A75,03_ASSESSMENT!$A$5:$A$204,0)),"")</f>
        <v/>
      </c>
      <c r="K75" s="20" t="str">
        <f aca="false">IFERROR(INDEX(03_ASSESSMENT!$Q$5:$Q$204,MATCH($A75,03_ASSESSMENT!$A$5:$A$204,0)),"")</f>
        <v/>
      </c>
      <c r="L75" s="21" t="str">
        <f aca="false">IFERROR(INDEX(03_ASSESSMENT!$R$5:$R$204,MATCH($A75,03_ASSESSMENT!$A$5:$A$204,0)),"")</f>
        <v/>
      </c>
      <c r="M75" s="22"/>
      <c r="N75" s="22"/>
      <c r="O75" s="22"/>
      <c r="P75" s="23"/>
    </row>
    <row r="76" customFormat="false" ht="15" hidden="false" customHeight="false" outlineLevel="0" collapsed="false">
      <c r="A76" s="15"/>
      <c r="B76" s="16"/>
      <c r="C76" s="17"/>
      <c r="D76" s="17"/>
      <c r="E76" s="17"/>
      <c r="F76" s="17"/>
      <c r="G76" s="18"/>
      <c r="H76" s="19" t="str">
        <f aca="false">IFERROR(INDEX(03_ASSESSMENT!$H$5:$H$204,MATCH($A76,03_ASSESSMENT!$A$5:$A$204,0)),"")</f>
        <v/>
      </c>
      <c r="I76" s="20" t="str">
        <f aca="false">IFERROR(INDEX(03_ASSESSMENT!$I$5:$I$204,MATCH($A76,03_ASSESSMENT!$A$5:$A$204,0)),"")</f>
        <v/>
      </c>
      <c r="J76" s="19" t="str">
        <f aca="false">IFERROR(INDEX(03_ASSESSMENT!$P$5:$P$204,MATCH($A76,03_ASSESSMENT!$A$5:$A$204,0)),"")</f>
        <v/>
      </c>
      <c r="K76" s="20" t="str">
        <f aca="false">IFERROR(INDEX(03_ASSESSMENT!$Q$5:$Q$204,MATCH($A76,03_ASSESSMENT!$A$5:$A$204,0)),"")</f>
        <v/>
      </c>
      <c r="L76" s="21" t="str">
        <f aca="false">IFERROR(INDEX(03_ASSESSMENT!$R$5:$R$204,MATCH($A76,03_ASSESSMENT!$A$5:$A$204,0)),"")</f>
        <v/>
      </c>
      <c r="M76" s="22"/>
      <c r="N76" s="22"/>
      <c r="O76" s="22"/>
      <c r="P76" s="23"/>
    </row>
    <row r="77" customFormat="false" ht="15" hidden="false" customHeight="false" outlineLevel="0" collapsed="false">
      <c r="A77" s="15"/>
      <c r="B77" s="16"/>
      <c r="C77" s="17"/>
      <c r="D77" s="17"/>
      <c r="E77" s="17"/>
      <c r="F77" s="17"/>
      <c r="G77" s="18"/>
      <c r="H77" s="19" t="str">
        <f aca="false">IFERROR(INDEX(03_ASSESSMENT!$H$5:$H$204,MATCH($A77,03_ASSESSMENT!$A$5:$A$204,0)),"")</f>
        <v/>
      </c>
      <c r="I77" s="20" t="str">
        <f aca="false">IFERROR(INDEX(03_ASSESSMENT!$I$5:$I$204,MATCH($A77,03_ASSESSMENT!$A$5:$A$204,0)),"")</f>
        <v/>
      </c>
      <c r="J77" s="19" t="str">
        <f aca="false">IFERROR(INDEX(03_ASSESSMENT!$P$5:$P$204,MATCH($A77,03_ASSESSMENT!$A$5:$A$204,0)),"")</f>
        <v/>
      </c>
      <c r="K77" s="20" t="str">
        <f aca="false">IFERROR(INDEX(03_ASSESSMENT!$Q$5:$Q$204,MATCH($A77,03_ASSESSMENT!$A$5:$A$204,0)),"")</f>
        <v/>
      </c>
      <c r="L77" s="21" t="str">
        <f aca="false">IFERROR(INDEX(03_ASSESSMENT!$R$5:$R$204,MATCH($A77,03_ASSESSMENT!$A$5:$A$204,0)),"")</f>
        <v/>
      </c>
      <c r="M77" s="22"/>
      <c r="N77" s="22"/>
      <c r="O77" s="22"/>
      <c r="P77" s="23"/>
    </row>
    <row r="78" customFormat="false" ht="15" hidden="false" customHeight="false" outlineLevel="0" collapsed="false">
      <c r="A78" s="15"/>
      <c r="B78" s="16"/>
      <c r="C78" s="17"/>
      <c r="D78" s="17"/>
      <c r="E78" s="17"/>
      <c r="F78" s="17"/>
      <c r="G78" s="18"/>
      <c r="H78" s="19" t="str">
        <f aca="false">IFERROR(INDEX(03_ASSESSMENT!$H$5:$H$204,MATCH($A78,03_ASSESSMENT!$A$5:$A$204,0)),"")</f>
        <v/>
      </c>
      <c r="I78" s="20" t="str">
        <f aca="false">IFERROR(INDEX(03_ASSESSMENT!$I$5:$I$204,MATCH($A78,03_ASSESSMENT!$A$5:$A$204,0)),"")</f>
        <v/>
      </c>
      <c r="J78" s="19" t="str">
        <f aca="false">IFERROR(INDEX(03_ASSESSMENT!$P$5:$P$204,MATCH($A78,03_ASSESSMENT!$A$5:$A$204,0)),"")</f>
        <v/>
      </c>
      <c r="K78" s="20" t="str">
        <f aca="false">IFERROR(INDEX(03_ASSESSMENT!$Q$5:$Q$204,MATCH($A78,03_ASSESSMENT!$A$5:$A$204,0)),"")</f>
        <v/>
      </c>
      <c r="L78" s="21" t="str">
        <f aca="false">IFERROR(INDEX(03_ASSESSMENT!$R$5:$R$204,MATCH($A78,03_ASSESSMENT!$A$5:$A$204,0)),"")</f>
        <v/>
      </c>
      <c r="M78" s="22"/>
      <c r="N78" s="22"/>
      <c r="O78" s="22"/>
      <c r="P78" s="23"/>
    </row>
    <row r="79" customFormat="false" ht="15" hidden="false" customHeight="false" outlineLevel="0" collapsed="false">
      <c r="A79" s="15"/>
      <c r="B79" s="16"/>
      <c r="C79" s="17"/>
      <c r="D79" s="17"/>
      <c r="E79" s="17"/>
      <c r="F79" s="17"/>
      <c r="G79" s="18"/>
      <c r="H79" s="19" t="str">
        <f aca="false">IFERROR(INDEX(03_ASSESSMENT!$H$5:$H$204,MATCH($A79,03_ASSESSMENT!$A$5:$A$204,0)),"")</f>
        <v/>
      </c>
      <c r="I79" s="20" t="str">
        <f aca="false">IFERROR(INDEX(03_ASSESSMENT!$I$5:$I$204,MATCH($A79,03_ASSESSMENT!$A$5:$A$204,0)),"")</f>
        <v/>
      </c>
      <c r="J79" s="19" t="str">
        <f aca="false">IFERROR(INDEX(03_ASSESSMENT!$P$5:$P$204,MATCH($A79,03_ASSESSMENT!$A$5:$A$204,0)),"")</f>
        <v/>
      </c>
      <c r="K79" s="20" t="str">
        <f aca="false">IFERROR(INDEX(03_ASSESSMENT!$Q$5:$Q$204,MATCH($A79,03_ASSESSMENT!$A$5:$A$204,0)),"")</f>
        <v/>
      </c>
      <c r="L79" s="21" t="str">
        <f aca="false">IFERROR(INDEX(03_ASSESSMENT!$R$5:$R$204,MATCH($A79,03_ASSESSMENT!$A$5:$A$204,0)),"")</f>
        <v/>
      </c>
      <c r="M79" s="22"/>
      <c r="N79" s="22"/>
      <c r="O79" s="22"/>
      <c r="P79" s="23"/>
    </row>
    <row r="80" customFormat="false" ht="15" hidden="false" customHeight="false" outlineLevel="0" collapsed="false">
      <c r="A80" s="15"/>
      <c r="B80" s="16"/>
      <c r="C80" s="17"/>
      <c r="D80" s="17"/>
      <c r="E80" s="17"/>
      <c r="F80" s="17"/>
      <c r="G80" s="18"/>
      <c r="H80" s="19" t="str">
        <f aca="false">IFERROR(INDEX(03_ASSESSMENT!$H$5:$H$204,MATCH($A80,03_ASSESSMENT!$A$5:$A$204,0)),"")</f>
        <v/>
      </c>
      <c r="I80" s="20" t="str">
        <f aca="false">IFERROR(INDEX(03_ASSESSMENT!$I$5:$I$204,MATCH($A80,03_ASSESSMENT!$A$5:$A$204,0)),"")</f>
        <v/>
      </c>
      <c r="J80" s="19" t="str">
        <f aca="false">IFERROR(INDEX(03_ASSESSMENT!$P$5:$P$204,MATCH($A80,03_ASSESSMENT!$A$5:$A$204,0)),"")</f>
        <v/>
      </c>
      <c r="K80" s="20" t="str">
        <f aca="false">IFERROR(INDEX(03_ASSESSMENT!$Q$5:$Q$204,MATCH($A80,03_ASSESSMENT!$A$5:$A$204,0)),"")</f>
        <v/>
      </c>
      <c r="L80" s="21" t="str">
        <f aca="false">IFERROR(INDEX(03_ASSESSMENT!$R$5:$R$204,MATCH($A80,03_ASSESSMENT!$A$5:$A$204,0)),"")</f>
        <v/>
      </c>
      <c r="M80" s="22"/>
      <c r="N80" s="22"/>
      <c r="O80" s="22"/>
      <c r="P80" s="23"/>
    </row>
    <row r="81" customFormat="false" ht="15" hidden="false" customHeight="false" outlineLevel="0" collapsed="false">
      <c r="A81" s="15"/>
      <c r="B81" s="16"/>
      <c r="C81" s="17"/>
      <c r="D81" s="17"/>
      <c r="E81" s="17"/>
      <c r="F81" s="17"/>
      <c r="G81" s="18"/>
      <c r="H81" s="19" t="str">
        <f aca="false">IFERROR(INDEX(03_ASSESSMENT!$H$5:$H$204,MATCH($A81,03_ASSESSMENT!$A$5:$A$204,0)),"")</f>
        <v/>
      </c>
      <c r="I81" s="20" t="str">
        <f aca="false">IFERROR(INDEX(03_ASSESSMENT!$I$5:$I$204,MATCH($A81,03_ASSESSMENT!$A$5:$A$204,0)),"")</f>
        <v/>
      </c>
      <c r="J81" s="19" t="str">
        <f aca="false">IFERROR(INDEX(03_ASSESSMENT!$P$5:$P$204,MATCH($A81,03_ASSESSMENT!$A$5:$A$204,0)),"")</f>
        <v/>
      </c>
      <c r="K81" s="20" t="str">
        <f aca="false">IFERROR(INDEX(03_ASSESSMENT!$Q$5:$Q$204,MATCH($A81,03_ASSESSMENT!$A$5:$A$204,0)),"")</f>
        <v/>
      </c>
      <c r="L81" s="21" t="str">
        <f aca="false">IFERROR(INDEX(03_ASSESSMENT!$R$5:$R$204,MATCH($A81,03_ASSESSMENT!$A$5:$A$204,0)),"")</f>
        <v/>
      </c>
      <c r="M81" s="22"/>
      <c r="N81" s="22"/>
      <c r="O81" s="22"/>
      <c r="P81" s="23"/>
    </row>
    <row r="82" customFormat="false" ht="15" hidden="false" customHeight="false" outlineLevel="0" collapsed="false">
      <c r="A82" s="15"/>
      <c r="B82" s="16"/>
      <c r="C82" s="17"/>
      <c r="D82" s="17"/>
      <c r="E82" s="17"/>
      <c r="F82" s="17"/>
      <c r="G82" s="18"/>
      <c r="H82" s="19" t="str">
        <f aca="false">IFERROR(INDEX(03_ASSESSMENT!$H$5:$H$204,MATCH($A82,03_ASSESSMENT!$A$5:$A$204,0)),"")</f>
        <v/>
      </c>
      <c r="I82" s="20" t="str">
        <f aca="false">IFERROR(INDEX(03_ASSESSMENT!$I$5:$I$204,MATCH($A82,03_ASSESSMENT!$A$5:$A$204,0)),"")</f>
        <v/>
      </c>
      <c r="J82" s="19" t="str">
        <f aca="false">IFERROR(INDEX(03_ASSESSMENT!$P$5:$P$204,MATCH($A82,03_ASSESSMENT!$A$5:$A$204,0)),"")</f>
        <v/>
      </c>
      <c r="K82" s="20" t="str">
        <f aca="false">IFERROR(INDEX(03_ASSESSMENT!$Q$5:$Q$204,MATCH($A82,03_ASSESSMENT!$A$5:$A$204,0)),"")</f>
        <v/>
      </c>
      <c r="L82" s="21" t="str">
        <f aca="false">IFERROR(INDEX(03_ASSESSMENT!$R$5:$R$204,MATCH($A82,03_ASSESSMENT!$A$5:$A$204,0)),"")</f>
        <v/>
      </c>
      <c r="M82" s="22"/>
      <c r="N82" s="22"/>
      <c r="O82" s="22"/>
      <c r="P82" s="23"/>
    </row>
    <row r="83" customFormat="false" ht="15" hidden="false" customHeight="false" outlineLevel="0" collapsed="false">
      <c r="A83" s="15"/>
      <c r="B83" s="16"/>
      <c r="C83" s="17"/>
      <c r="D83" s="17"/>
      <c r="E83" s="17"/>
      <c r="F83" s="17"/>
      <c r="G83" s="18"/>
      <c r="H83" s="19" t="str">
        <f aca="false">IFERROR(INDEX(03_ASSESSMENT!$H$5:$H$204,MATCH($A83,03_ASSESSMENT!$A$5:$A$204,0)),"")</f>
        <v/>
      </c>
      <c r="I83" s="20" t="str">
        <f aca="false">IFERROR(INDEX(03_ASSESSMENT!$I$5:$I$204,MATCH($A83,03_ASSESSMENT!$A$5:$A$204,0)),"")</f>
        <v/>
      </c>
      <c r="J83" s="19" t="str">
        <f aca="false">IFERROR(INDEX(03_ASSESSMENT!$P$5:$P$204,MATCH($A83,03_ASSESSMENT!$A$5:$A$204,0)),"")</f>
        <v/>
      </c>
      <c r="K83" s="20" t="str">
        <f aca="false">IFERROR(INDEX(03_ASSESSMENT!$Q$5:$Q$204,MATCH($A83,03_ASSESSMENT!$A$5:$A$204,0)),"")</f>
        <v/>
      </c>
      <c r="L83" s="21" t="str">
        <f aca="false">IFERROR(INDEX(03_ASSESSMENT!$R$5:$R$204,MATCH($A83,03_ASSESSMENT!$A$5:$A$204,0)),"")</f>
        <v/>
      </c>
      <c r="M83" s="22"/>
      <c r="N83" s="22"/>
      <c r="O83" s="22"/>
      <c r="P83" s="23"/>
    </row>
    <row r="84" customFormat="false" ht="15" hidden="false" customHeight="false" outlineLevel="0" collapsed="false">
      <c r="A84" s="15"/>
      <c r="B84" s="16"/>
      <c r="C84" s="17"/>
      <c r="D84" s="17"/>
      <c r="E84" s="17"/>
      <c r="F84" s="17"/>
      <c r="G84" s="18"/>
      <c r="H84" s="19" t="str">
        <f aca="false">IFERROR(INDEX(03_ASSESSMENT!$H$5:$H$204,MATCH($A84,03_ASSESSMENT!$A$5:$A$204,0)),"")</f>
        <v/>
      </c>
      <c r="I84" s="20" t="str">
        <f aca="false">IFERROR(INDEX(03_ASSESSMENT!$I$5:$I$204,MATCH($A84,03_ASSESSMENT!$A$5:$A$204,0)),"")</f>
        <v/>
      </c>
      <c r="J84" s="19" t="str">
        <f aca="false">IFERROR(INDEX(03_ASSESSMENT!$P$5:$P$204,MATCH($A84,03_ASSESSMENT!$A$5:$A$204,0)),"")</f>
        <v/>
      </c>
      <c r="K84" s="20" t="str">
        <f aca="false">IFERROR(INDEX(03_ASSESSMENT!$Q$5:$Q$204,MATCH($A84,03_ASSESSMENT!$A$5:$A$204,0)),"")</f>
        <v/>
      </c>
      <c r="L84" s="21" t="str">
        <f aca="false">IFERROR(INDEX(03_ASSESSMENT!$R$5:$R$204,MATCH($A84,03_ASSESSMENT!$A$5:$A$204,0)),"")</f>
        <v/>
      </c>
      <c r="M84" s="22"/>
      <c r="N84" s="22"/>
      <c r="O84" s="22"/>
      <c r="P84" s="23"/>
    </row>
    <row r="85" customFormat="false" ht="15" hidden="false" customHeight="false" outlineLevel="0" collapsed="false">
      <c r="A85" s="15"/>
      <c r="B85" s="16"/>
      <c r="C85" s="17"/>
      <c r="D85" s="17"/>
      <c r="E85" s="17"/>
      <c r="F85" s="17"/>
      <c r="G85" s="18"/>
      <c r="H85" s="19" t="str">
        <f aca="false">IFERROR(INDEX(03_ASSESSMENT!$H$5:$H$204,MATCH($A85,03_ASSESSMENT!$A$5:$A$204,0)),"")</f>
        <v/>
      </c>
      <c r="I85" s="20" t="str">
        <f aca="false">IFERROR(INDEX(03_ASSESSMENT!$I$5:$I$204,MATCH($A85,03_ASSESSMENT!$A$5:$A$204,0)),"")</f>
        <v/>
      </c>
      <c r="J85" s="19" t="str">
        <f aca="false">IFERROR(INDEX(03_ASSESSMENT!$P$5:$P$204,MATCH($A85,03_ASSESSMENT!$A$5:$A$204,0)),"")</f>
        <v/>
      </c>
      <c r="K85" s="20" t="str">
        <f aca="false">IFERROR(INDEX(03_ASSESSMENT!$Q$5:$Q$204,MATCH($A85,03_ASSESSMENT!$A$5:$A$204,0)),"")</f>
        <v/>
      </c>
      <c r="L85" s="21" t="str">
        <f aca="false">IFERROR(INDEX(03_ASSESSMENT!$R$5:$R$204,MATCH($A85,03_ASSESSMENT!$A$5:$A$204,0)),"")</f>
        <v/>
      </c>
      <c r="M85" s="22"/>
      <c r="N85" s="22"/>
      <c r="O85" s="22"/>
      <c r="P85" s="23"/>
    </row>
    <row r="86" customFormat="false" ht="15" hidden="false" customHeight="false" outlineLevel="0" collapsed="false">
      <c r="A86" s="15"/>
      <c r="B86" s="16"/>
      <c r="C86" s="17"/>
      <c r="D86" s="17"/>
      <c r="E86" s="17"/>
      <c r="F86" s="17"/>
      <c r="G86" s="18"/>
      <c r="H86" s="19" t="str">
        <f aca="false">IFERROR(INDEX(03_ASSESSMENT!$H$5:$H$204,MATCH($A86,03_ASSESSMENT!$A$5:$A$204,0)),"")</f>
        <v/>
      </c>
      <c r="I86" s="20" t="str">
        <f aca="false">IFERROR(INDEX(03_ASSESSMENT!$I$5:$I$204,MATCH($A86,03_ASSESSMENT!$A$5:$A$204,0)),"")</f>
        <v/>
      </c>
      <c r="J86" s="19" t="str">
        <f aca="false">IFERROR(INDEX(03_ASSESSMENT!$P$5:$P$204,MATCH($A86,03_ASSESSMENT!$A$5:$A$204,0)),"")</f>
        <v/>
      </c>
      <c r="K86" s="20" t="str">
        <f aca="false">IFERROR(INDEX(03_ASSESSMENT!$Q$5:$Q$204,MATCH($A86,03_ASSESSMENT!$A$5:$A$204,0)),"")</f>
        <v/>
      </c>
      <c r="L86" s="21" t="str">
        <f aca="false">IFERROR(INDEX(03_ASSESSMENT!$R$5:$R$204,MATCH($A86,03_ASSESSMENT!$A$5:$A$204,0)),"")</f>
        <v/>
      </c>
      <c r="M86" s="22"/>
      <c r="N86" s="22"/>
      <c r="O86" s="22"/>
      <c r="P86" s="23"/>
    </row>
    <row r="87" customFormat="false" ht="15" hidden="false" customHeight="false" outlineLevel="0" collapsed="false">
      <c r="A87" s="15"/>
      <c r="B87" s="16"/>
      <c r="C87" s="17"/>
      <c r="D87" s="17"/>
      <c r="E87" s="17"/>
      <c r="F87" s="17"/>
      <c r="G87" s="18"/>
      <c r="H87" s="19" t="str">
        <f aca="false">IFERROR(INDEX(03_ASSESSMENT!$H$5:$H$204,MATCH($A87,03_ASSESSMENT!$A$5:$A$204,0)),"")</f>
        <v/>
      </c>
      <c r="I87" s="20" t="str">
        <f aca="false">IFERROR(INDEX(03_ASSESSMENT!$I$5:$I$204,MATCH($A87,03_ASSESSMENT!$A$5:$A$204,0)),"")</f>
        <v/>
      </c>
      <c r="J87" s="19" t="str">
        <f aca="false">IFERROR(INDEX(03_ASSESSMENT!$P$5:$P$204,MATCH($A87,03_ASSESSMENT!$A$5:$A$204,0)),"")</f>
        <v/>
      </c>
      <c r="K87" s="20" t="str">
        <f aca="false">IFERROR(INDEX(03_ASSESSMENT!$Q$5:$Q$204,MATCH($A87,03_ASSESSMENT!$A$5:$A$204,0)),"")</f>
        <v/>
      </c>
      <c r="L87" s="21" t="str">
        <f aca="false">IFERROR(INDEX(03_ASSESSMENT!$R$5:$R$204,MATCH($A87,03_ASSESSMENT!$A$5:$A$204,0)),"")</f>
        <v/>
      </c>
      <c r="M87" s="22"/>
      <c r="N87" s="22"/>
      <c r="O87" s="22"/>
      <c r="P87" s="23"/>
    </row>
    <row r="88" customFormat="false" ht="15" hidden="false" customHeight="false" outlineLevel="0" collapsed="false">
      <c r="A88" s="15"/>
      <c r="B88" s="16"/>
      <c r="C88" s="17"/>
      <c r="D88" s="17"/>
      <c r="E88" s="17"/>
      <c r="F88" s="17"/>
      <c r="G88" s="18"/>
      <c r="H88" s="19" t="str">
        <f aca="false">IFERROR(INDEX(03_ASSESSMENT!$H$5:$H$204,MATCH($A88,03_ASSESSMENT!$A$5:$A$204,0)),"")</f>
        <v/>
      </c>
      <c r="I88" s="20" t="str">
        <f aca="false">IFERROR(INDEX(03_ASSESSMENT!$I$5:$I$204,MATCH($A88,03_ASSESSMENT!$A$5:$A$204,0)),"")</f>
        <v/>
      </c>
      <c r="J88" s="19" t="str">
        <f aca="false">IFERROR(INDEX(03_ASSESSMENT!$P$5:$P$204,MATCH($A88,03_ASSESSMENT!$A$5:$A$204,0)),"")</f>
        <v/>
      </c>
      <c r="K88" s="20" t="str">
        <f aca="false">IFERROR(INDEX(03_ASSESSMENT!$Q$5:$Q$204,MATCH($A88,03_ASSESSMENT!$A$5:$A$204,0)),"")</f>
        <v/>
      </c>
      <c r="L88" s="21" t="str">
        <f aca="false">IFERROR(INDEX(03_ASSESSMENT!$R$5:$R$204,MATCH($A88,03_ASSESSMENT!$A$5:$A$204,0)),"")</f>
        <v/>
      </c>
      <c r="M88" s="22"/>
      <c r="N88" s="22"/>
      <c r="O88" s="22"/>
      <c r="P88" s="23"/>
    </row>
    <row r="89" customFormat="false" ht="15" hidden="false" customHeight="false" outlineLevel="0" collapsed="false">
      <c r="A89" s="15"/>
      <c r="B89" s="16"/>
      <c r="C89" s="17"/>
      <c r="D89" s="17"/>
      <c r="E89" s="17"/>
      <c r="F89" s="17"/>
      <c r="G89" s="18"/>
      <c r="H89" s="19" t="str">
        <f aca="false">IFERROR(INDEX(03_ASSESSMENT!$H$5:$H$204,MATCH($A89,03_ASSESSMENT!$A$5:$A$204,0)),"")</f>
        <v/>
      </c>
      <c r="I89" s="20" t="str">
        <f aca="false">IFERROR(INDEX(03_ASSESSMENT!$I$5:$I$204,MATCH($A89,03_ASSESSMENT!$A$5:$A$204,0)),"")</f>
        <v/>
      </c>
      <c r="J89" s="19" t="str">
        <f aca="false">IFERROR(INDEX(03_ASSESSMENT!$P$5:$P$204,MATCH($A89,03_ASSESSMENT!$A$5:$A$204,0)),"")</f>
        <v/>
      </c>
      <c r="K89" s="20" t="str">
        <f aca="false">IFERROR(INDEX(03_ASSESSMENT!$Q$5:$Q$204,MATCH($A89,03_ASSESSMENT!$A$5:$A$204,0)),"")</f>
        <v/>
      </c>
      <c r="L89" s="21" t="str">
        <f aca="false">IFERROR(INDEX(03_ASSESSMENT!$R$5:$R$204,MATCH($A89,03_ASSESSMENT!$A$5:$A$204,0)),"")</f>
        <v/>
      </c>
      <c r="M89" s="22"/>
      <c r="N89" s="22"/>
      <c r="O89" s="22"/>
      <c r="P89" s="23"/>
    </row>
    <row r="90" customFormat="false" ht="15" hidden="false" customHeight="false" outlineLevel="0" collapsed="false">
      <c r="A90" s="15"/>
      <c r="B90" s="16"/>
      <c r="C90" s="17"/>
      <c r="D90" s="17"/>
      <c r="E90" s="17"/>
      <c r="F90" s="17"/>
      <c r="G90" s="18"/>
      <c r="H90" s="19" t="str">
        <f aca="false">IFERROR(INDEX(03_ASSESSMENT!$H$5:$H$204,MATCH($A90,03_ASSESSMENT!$A$5:$A$204,0)),"")</f>
        <v/>
      </c>
      <c r="I90" s="20" t="str">
        <f aca="false">IFERROR(INDEX(03_ASSESSMENT!$I$5:$I$204,MATCH($A90,03_ASSESSMENT!$A$5:$A$204,0)),"")</f>
        <v/>
      </c>
      <c r="J90" s="19" t="str">
        <f aca="false">IFERROR(INDEX(03_ASSESSMENT!$P$5:$P$204,MATCH($A90,03_ASSESSMENT!$A$5:$A$204,0)),"")</f>
        <v/>
      </c>
      <c r="K90" s="20" t="str">
        <f aca="false">IFERROR(INDEX(03_ASSESSMENT!$Q$5:$Q$204,MATCH($A90,03_ASSESSMENT!$A$5:$A$204,0)),"")</f>
        <v/>
      </c>
      <c r="L90" s="21" t="str">
        <f aca="false">IFERROR(INDEX(03_ASSESSMENT!$R$5:$R$204,MATCH($A90,03_ASSESSMENT!$A$5:$A$204,0)),"")</f>
        <v/>
      </c>
      <c r="M90" s="22"/>
      <c r="N90" s="22"/>
      <c r="O90" s="22"/>
      <c r="P90" s="23"/>
    </row>
    <row r="91" customFormat="false" ht="15" hidden="false" customHeight="false" outlineLevel="0" collapsed="false">
      <c r="A91" s="15"/>
      <c r="B91" s="16"/>
      <c r="C91" s="17"/>
      <c r="D91" s="17"/>
      <c r="E91" s="17"/>
      <c r="F91" s="17"/>
      <c r="G91" s="18"/>
      <c r="H91" s="19" t="str">
        <f aca="false">IFERROR(INDEX(03_ASSESSMENT!$H$5:$H$204,MATCH($A91,03_ASSESSMENT!$A$5:$A$204,0)),"")</f>
        <v/>
      </c>
      <c r="I91" s="20" t="str">
        <f aca="false">IFERROR(INDEX(03_ASSESSMENT!$I$5:$I$204,MATCH($A91,03_ASSESSMENT!$A$5:$A$204,0)),"")</f>
        <v/>
      </c>
      <c r="J91" s="19" t="str">
        <f aca="false">IFERROR(INDEX(03_ASSESSMENT!$P$5:$P$204,MATCH($A91,03_ASSESSMENT!$A$5:$A$204,0)),"")</f>
        <v/>
      </c>
      <c r="K91" s="20" t="str">
        <f aca="false">IFERROR(INDEX(03_ASSESSMENT!$Q$5:$Q$204,MATCH($A91,03_ASSESSMENT!$A$5:$A$204,0)),"")</f>
        <v/>
      </c>
      <c r="L91" s="21" t="str">
        <f aca="false">IFERROR(INDEX(03_ASSESSMENT!$R$5:$R$204,MATCH($A91,03_ASSESSMENT!$A$5:$A$204,0)),"")</f>
        <v/>
      </c>
      <c r="M91" s="22"/>
      <c r="N91" s="22"/>
      <c r="O91" s="22"/>
      <c r="P91" s="23"/>
    </row>
    <row r="92" customFormat="false" ht="15" hidden="false" customHeight="false" outlineLevel="0" collapsed="false">
      <c r="A92" s="15"/>
      <c r="B92" s="16"/>
      <c r="C92" s="17"/>
      <c r="D92" s="17"/>
      <c r="E92" s="17"/>
      <c r="F92" s="17"/>
      <c r="G92" s="18"/>
      <c r="H92" s="19" t="str">
        <f aca="false">IFERROR(INDEX(03_ASSESSMENT!$H$5:$H$204,MATCH($A92,03_ASSESSMENT!$A$5:$A$204,0)),"")</f>
        <v/>
      </c>
      <c r="I92" s="20" t="str">
        <f aca="false">IFERROR(INDEX(03_ASSESSMENT!$I$5:$I$204,MATCH($A92,03_ASSESSMENT!$A$5:$A$204,0)),"")</f>
        <v/>
      </c>
      <c r="J92" s="19" t="str">
        <f aca="false">IFERROR(INDEX(03_ASSESSMENT!$P$5:$P$204,MATCH($A92,03_ASSESSMENT!$A$5:$A$204,0)),"")</f>
        <v/>
      </c>
      <c r="K92" s="20" t="str">
        <f aca="false">IFERROR(INDEX(03_ASSESSMENT!$Q$5:$Q$204,MATCH($A92,03_ASSESSMENT!$A$5:$A$204,0)),"")</f>
        <v/>
      </c>
      <c r="L92" s="21" t="str">
        <f aca="false">IFERROR(INDEX(03_ASSESSMENT!$R$5:$R$204,MATCH($A92,03_ASSESSMENT!$A$5:$A$204,0)),"")</f>
        <v/>
      </c>
      <c r="M92" s="22"/>
      <c r="N92" s="22"/>
      <c r="O92" s="22"/>
      <c r="P92" s="23"/>
    </row>
    <row r="93" customFormat="false" ht="15" hidden="false" customHeight="false" outlineLevel="0" collapsed="false">
      <c r="A93" s="15"/>
      <c r="B93" s="16"/>
      <c r="C93" s="17"/>
      <c r="D93" s="17"/>
      <c r="E93" s="17"/>
      <c r="F93" s="17"/>
      <c r="G93" s="18"/>
      <c r="H93" s="19" t="str">
        <f aca="false">IFERROR(INDEX(03_ASSESSMENT!$H$5:$H$204,MATCH($A93,03_ASSESSMENT!$A$5:$A$204,0)),"")</f>
        <v/>
      </c>
      <c r="I93" s="20" t="str">
        <f aca="false">IFERROR(INDEX(03_ASSESSMENT!$I$5:$I$204,MATCH($A93,03_ASSESSMENT!$A$5:$A$204,0)),"")</f>
        <v/>
      </c>
      <c r="J93" s="19" t="str">
        <f aca="false">IFERROR(INDEX(03_ASSESSMENT!$P$5:$P$204,MATCH($A93,03_ASSESSMENT!$A$5:$A$204,0)),"")</f>
        <v/>
      </c>
      <c r="K93" s="20" t="str">
        <f aca="false">IFERROR(INDEX(03_ASSESSMENT!$Q$5:$Q$204,MATCH($A93,03_ASSESSMENT!$A$5:$A$204,0)),"")</f>
        <v/>
      </c>
      <c r="L93" s="21" t="str">
        <f aca="false">IFERROR(INDEX(03_ASSESSMENT!$R$5:$R$204,MATCH($A93,03_ASSESSMENT!$A$5:$A$204,0)),"")</f>
        <v/>
      </c>
      <c r="M93" s="22"/>
      <c r="N93" s="22"/>
      <c r="O93" s="22"/>
      <c r="P93" s="23"/>
    </row>
    <row r="94" customFormat="false" ht="15" hidden="false" customHeight="false" outlineLevel="0" collapsed="false">
      <c r="A94" s="15"/>
      <c r="B94" s="16"/>
      <c r="C94" s="17"/>
      <c r="D94" s="17"/>
      <c r="E94" s="17"/>
      <c r="F94" s="17"/>
      <c r="G94" s="18"/>
      <c r="H94" s="19" t="str">
        <f aca="false">IFERROR(INDEX(03_ASSESSMENT!$H$5:$H$204,MATCH($A94,03_ASSESSMENT!$A$5:$A$204,0)),"")</f>
        <v/>
      </c>
      <c r="I94" s="20" t="str">
        <f aca="false">IFERROR(INDEX(03_ASSESSMENT!$I$5:$I$204,MATCH($A94,03_ASSESSMENT!$A$5:$A$204,0)),"")</f>
        <v/>
      </c>
      <c r="J94" s="19" t="str">
        <f aca="false">IFERROR(INDEX(03_ASSESSMENT!$P$5:$P$204,MATCH($A94,03_ASSESSMENT!$A$5:$A$204,0)),"")</f>
        <v/>
      </c>
      <c r="K94" s="20" t="str">
        <f aca="false">IFERROR(INDEX(03_ASSESSMENT!$Q$5:$Q$204,MATCH($A94,03_ASSESSMENT!$A$5:$A$204,0)),"")</f>
        <v/>
      </c>
      <c r="L94" s="21" t="str">
        <f aca="false">IFERROR(INDEX(03_ASSESSMENT!$R$5:$R$204,MATCH($A94,03_ASSESSMENT!$A$5:$A$204,0)),"")</f>
        <v/>
      </c>
      <c r="M94" s="22"/>
      <c r="N94" s="22"/>
      <c r="O94" s="22"/>
      <c r="P94" s="23"/>
    </row>
    <row r="95" customFormat="false" ht="15" hidden="false" customHeight="false" outlineLevel="0" collapsed="false">
      <c r="A95" s="15"/>
      <c r="B95" s="16"/>
      <c r="C95" s="17"/>
      <c r="D95" s="17"/>
      <c r="E95" s="17"/>
      <c r="F95" s="17"/>
      <c r="G95" s="18"/>
      <c r="H95" s="19" t="str">
        <f aca="false">IFERROR(INDEX(03_ASSESSMENT!$H$5:$H$204,MATCH($A95,03_ASSESSMENT!$A$5:$A$204,0)),"")</f>
        <v/>
      </c>
      <c r="I95" s="20" t="str">
        <f aca="false">IFERROR(INDEX(03_ASSESSMENT!$I$5:$I$204,MATCH($A95,03_ASSESSMENT!$A$5:$A$204,0)),"")</f>
        <v/>
      </c>
      <c r="J95" s="19" t="str">
        <f aca="false">IFERROR(INDEX(03_ASSESSMENT!$P$5:$P$204,MATCH($A95,03_ASSESSMENT!$A$5:$A$204,0)),"")</f>
        <v/>
      </c>
      <c r="K95" s="20" t="str">
        <f aca="false">IFERROR(INDEX(03_ASSESSMENT!$Q$5:$Q$204,MATCH($A95,03_ASSESSMENT!$A$5:$A$204,0)),"")</f>
        <v/>
      </c>
      <c r="L95" s="21" t="str">
        <f aca="false">IFERROR(INDEX(03_ASSESSMENT!$R$5:$R$204,MATCH($A95,03_ASSESSMENT!$A$5:$A$204,0)),"")</f>
        <v/>
      </c>
      <c r="M95" s="22"/>
      <c r="N95" s="22"/>
      <c r="O95" s="22"/>
      <c r="P95" s="23"/>
    </row>
    <row r="96" customFormat="false" ht="15" hidden="false" customHeight="false" outlineLevel="0" collapsed="false">
      <c r="A96" s="15"/>
      <c r="B96" s="16"/>
      <c r="C96" s="17"/>
      <c r="D96" s="17"/>
      <c r="E96" s="17"/>
      <c r="F96" s="17"/>
      <c r="G96" s="18"/>
      <c r="H96" s="19" t="str">
        <f aca="false">IFERROR(INDEX(03_ASSESSMENT!$H$5:$H$204,MATCH($A96,03_ASSESSMENT!$A$5:$A$204,0)),"")</f>
        <v/>
      </c>
      <c r="I96" s="20" t="str">
        <f aca="false">IFERROR(INDEX(03_ASSESSMENT!$I$5:$I$204,MATCH($A96,03_ASSESSMENT!$A$5:$A$204,0)),"")</f>
        <v/>
      </c>
      <c r="J96" s="19" t="str">
        <f aca="false">IFERROR(INDEX(03_ASSESSMENT!$P$5:$P$204,MATCH($A96,03_ASSESSMENT!$A$5:$A$204,0)),"")</f>
        <v/>
      </c>
      <c r="K96" s="20" t="str">
        <f aca="false">IFERROR(INDEX(03_ASSESSMENT!$Q$5:$Q$204,MATCH($A96,03_ASSESSMENT!$A$5:$A$204,0)),"")</f>
        <v/>
      </c>
      <c r="L96" s="21" t="str">
        <f aca="false">IFERROR(INDEX(03_ASSESSMENT!$R$5:$R$204,MATCH($A96,03_ASSESSMENT!$A$5:$A$204,0)),"")</f>
        <v/>
      </c>
      <c r="M96" s="22"/>
      <c r="N96" s="22"/>
      <c r="O96" s="22"/>
      <c r="P96" s="23"/>
    </row>
    <row r="97" customFormat="false" ht="15" hidden="false" customHeight="false" outlineLevel="0" collapsed="false">
      <c r="A97" s="15"/>
      <c r="B97" s="16"/>
      <c r="C97" s="17"/>
      <c r="D97" s="17"/>
      <c r="E97" s="17"/>
      <c r="F97" s="17"/>
      <c r="G97" s="18"/>
      <c r="H97" s="19" t="str">
        <f aca="false">IFERROR(INDEX(03_ASSESSMENT!$H$5:$H$204,MATCH($A97,03_ASSESSMENT!$A$5:$A$204,0)),"")</f>
        <v/>
      </c>
      <c r="I97" s="20" t="str">
        <f aca="false">IFERROR(INDEX(03_ASSESSMENT!$I$5:$I$204,MATCH($A97,03_ASSESSMENT!$A$5:$A$204,0)),"")</f>
        <v/>
      </c>
      <c r="J97" s="19" t="str">
        <f aca="false">IFERROR(INDEX(03_ASSESSMENT!$P$5:$P$204,MATCH($A97,03_ASSESSMENT!$A$5:$A$204,0)),"")</f>
        <v/>
      </c>
      <c r="K97" s="20" t="str">
        <f aca="false">IFERROR(INDEX(03_ASSESSMENT!$Q$5:$Q$204,MATCH($A97,03_ASSESSMENT!$A$5:$A$204,0)),"")</f>
        <v/>
      </c>
      <c r="L97" s="21" t="str">
        <f aca="false">IFERROR(INDEX(03_ASSESSMENT!$R$5:$R$204,MATCH($A97,03_ASSESSMENT!$A$5:$A$204,0)),"")</f>
        <v/>
      </c>
      <c r="M97" s="22"/>
      <c r="N97" s="22"/>
      <c r="O97" s="22"/>
      <c r="P97" s="23"/>
    </row>
    <row r="98" customFormat="false" ht="15" hidden="false" customHeight="false" outlineLevel="0" collapsed="false">
      <c r="A98" s="15"/>
      <c r="B98" s="16"/>
      <c r="C98" s="17"/>
      <c r="D98" s="17"/>
      <c r="E98" s="17"/>
      <c r="F98" s="17"/>
      <c r="G98" s="18"/>
      <c r="H98" s="19" t="str">
        <f aca="false">IFERROR(INDEX(03_ASSESSMENT!$H$5:$H$204,MATCH($A98,03_ASSESSMENT!$A$5:$A$204,0)),"")</f>
        <v/>
      </c>
      <c r="I98" s="20" t="str">
        <f aca="false">IFERROR(INDEX(03_ASSESSMENT!$I$5:$I$204,MATCH($A98,03_ASSESSMENT!$A$5:$A$204,0)),"")</f>
        <v/>
      </c>
      <c r="J98" s="19" t="str">
        <f aca="false">IFERROR(INDEX(03_ASSESSMENT!$P$5:$P$204,MATCH($A98,03_ASSESSMENT!$A$5:$A$204,0)),"")</f>
        <v/>
      </c>
      <c r="K98" s="20" t="str">
        <f aca="false">IFERROR(INDEX(03_ASSESSMENT!$Q$5:$Q$204,MATCH($A98,03_ASSESSMENT!$A$5:$A$204,0)),"")</f>
        <v/>
      </c>
      <c r="L98" s="21" t="str">
        <f aca="false">IFERROR(INDEX(03_ASSESSMENT!$R$5:$R$204,MATCH($A98,03_ASSESSMENT!$A$5:$A$204,0)),"")</f>
        <v/>
      </c>
      <c r="M98" s="22"/>
      <c r="N98" s="22"/>
      <c r="O98" s="22"/>
      <c r="P98" s="23"/>
    </row>
    <row r="99" customFormat="false" ht="15" hidden="false" customHeight="false" outlineLevel="0" collapsed="false">
      <c r="A99" s="15"/>
      <c r="B99" s="16"/>
      <c r="C99" s="17"/>
      <c r="D99" s="17"/>
      <c r="E99" s="17"/>
      <c r="F99" s="17"/>
      <c r="G99" s="18"/>
      <c r="H99" s="19" t="str">
        <f aca="false">IFERROR(INDEX(03_ASSESSMENT!$H$5:$H$204,MATCH($A99,03_ASSESSMENT!$A$5:$A$204,0)),"")</f>
        <v/>
      </c>
      <c r="I99" s="20" t="str">
        <f aca="false">IFERROR(INDEX(03_ASSESSMENT!$I$5:$I$204,MATCH($A99,03_ASSESSMENT!$A$5:$A$204,0)),"")</f>
        <v/>
      </c>
      <c r="J99" s="19" t="str">
        <f aca="false">IFERROR(INDEX(03_ASSESSMENT!$P$5:$P$204,MATCH($A99,03_ASSESSMENT!$A$5:$A$204,0)),"")</f>
        <v/>
      </c>
      <c r="K99" s="20" t="str">
        <f aca="false">IFERROR(INDEX(03_ASSESSMENT!$Q$5:$Q$204,MATCH($A99,03_ASSESSMENT!$A$5:$A$204,0)),"")</f>
        <v/>
      </c>
      <c r="L99" s="21" t="str">
        <f aca="false">IFERROR(INDEX(03_ASSESSMENT!$R$5:$R$204,MATCH($A99,03_ASSESSMENT!$A$5:$A$204,0)),"")</f>
        <v/>
      </c>
      <c r="M99" s="22"/>
      <c r="N99" s="22"/>
      <c r="O99" s="22"/>
      <c r="P99" s="23"/>
    </row>
    <row r="100" customFormat="false" ht="15" hidden="false" customHeight="false" outlineLevel="0" collapsed="false">
      <c r="A100" s="15"/>
      <c r="B100" s="16"/>
      <c r="C100" s="17"/>
      <c r="D100" s="17"/>
      <c r="E100" s="17"/>
      <c r="F100" s="17"/>
      <c r="G100" s="18"/>
      <c r="H100" s="19" t="str">
        <f aca="false">IFERROR(INDEX(03_ASSESSMENT!$H$5:$H$204,MATCH($A100,03_ASSESSMENT!$A$5:$A$204,0)),"")</f>
        <v/>
      </c>
      <c r="I100" s="20" t="str">
        <f aca="false">IFERROR(INDEX(03_ASSESSMENT!$I$5:$I$204,MATCH($A100,03_ASSESSMENT!$A$5:$A$204,0)),"")</f>
        <v/>
      </c>
      <c r="J100" s="19" t="str">
        <f aca="false">IFERROR(INDEX(03_ASSESSMENT!$P$5:$P$204,MATCH($A100,03_ASSESSMENT!$A$5:$A$204,0)),"")</f>
        <v/>
      </c>
      <c r="K100" s="20" t="str">
        <f aca="false">IFERROR(INDEX(03_ASSESSMENT!$Q$5:$Q$204,MATCH($A100,03_ASSESSMENT!$A$5:$A$204,0)),"")</f>
        <v/>
      </c>
      <c r="L100" s="21" t="str">
        <f aca="false">IFERROR(INDEX(03_ASSESSMENT!$R$5:$R$204,MATCH($A100,03_ASSESSMENT!$A$5:$A$204,0)),"")</f>
        <v/>
      </c>
      <c r="M100" s="22"/>
      <c r="N100" s="22"/>
      <c r="O100" s="22"/>
      <c r="P100" s="23"/>
    </row>
    <row r="101" customFormat="false" ht="15" hidden="false" customHeight="false" outlineLevel="0" collapsed="false">
      <c r="A101" s="15"/>
      <c r="B101" s="16"/>
      <c r="C101" s="17"/>
      <c r="D101" s="17"/>
      <c r="E101" s="17"/>
      <c r="F101" s="17"/>
      <c r="G101" s="18"/>
      <c r="H101" s="19" t="str">
        <f aca="false">IFERROR(INDEX(03_ASSESSMENT!$H$5:$H$204,MATCH($A101,03_ASSESSMENT!$A$5:$A$204,0)),"")</f>
        <v/>
      </c>
      <c r="I101" s="20" t="str">
        <f aca="false">IFERROR(INDEX(03_ASSESSMENT!$I$5:$I$204,MATCH($A101,03_ASSESSMENT!$A$5:$A$204,0)),"")</f>
        <v/>
      </c>
      <c r="J101" s="19" t="str">
        <f aca="false">IFERROR(INDEX(03_ASSESSMENT!$P$5:$P$204,MATCH($A101,03_ASSESSMENT!$A$5:$A$204,0)),"")</f>
        <v/>
      </c>
      <c r="K101" s="20" t="str">
        <f aca="false">IFERROR(INDEX(03_ASSESSMENT!$Q$5:$Q$204,MATCH($A101,03_ASSESSMENT!$A$5:$A$204,0)),"")</f>
        <v/>
      </c>
      <c r="L101" s="21" t="str">
        <f aca="false">IFERROR(INDEX(03_ASSESSMENT!$R$5:$R$204,MATCH($A101,03_ASSESSMENT!$A$5:$A$204,0)),"")</f>
        <v/>
      </c>
      <c r="M101" s="22"/>
      <c r="N101" s="22"/>
      <c r="O101" s="22"/>
      <c r="P101" s="23"/>
    </row>
    <row r="102" customFormat="false" ht="15" hidden="false" customHeight="false" outlineLevel="0" collapsed="false">
      <c r="A102" s="15"/>
      <c r="B102" s="16"/>
      <c r="C102" s="17"/>
      <c r="D102" s="17"/>
      <c r="E102" s="17"/>
      <c r="F102" s="17"/>
      <c r="G102" s="18"/>
      <c r="H102" s="19" t="str">
        <f aca="false">IFERROR(INDEX(03_ASSESSMENT!$H$5:$H$204,MATCH($A102,03_ASSESSMENT!$A$5:$A$204,0)),"")</f>
        <v/>
      </c>
      <c r="I102" s="20" t="str">
        <f aca="false">IFERROR(INDEX(03_ASSESSMENT!$I$5:$I$204,MATCH($A102,03_ASSESSMENT!$A$5:$A$204,0)),"")</f>
        <v/>
      </c>
      <c r="J102" s="19" t="str">
        <f aca="false">IFERROR(INDEX(03_ASSESSMENT!$P$5:$P$204,MATCH($A102,03_ASSESSMENT!$A$5:$A$204,0)),"")</f>
        <v/>
      </c>
      <c r="K102" s="20" t="str">
        <f aca="false">IFERROR(INDEX(03_ASSESSMENT!$Q$5:$Q$204,MATCH($A102,03_ASSESSMENT!$A$5:$A$204,0)),"")</f>
        <v/>
      </c>
      <c r="L102" s="21" t="str">
        <f aca="false">IFERROR(INDEX(03_ASSESSMENT!$R$5:$R$204,MATCH($A102,03_ASSESSMENT!$A$5:$A$204,0)),"")</f>
        <v/>
      </c>
      <c r="M102" s="22"/>
      <c r="N102" s="22"/>
      <c r="O102" s="22"/>
      <c r="P102" s="23"/>
    </row>
    <row r="103" customFormat="false" ht="15" hidden="false" customHeight="false" outlineLevel="0" collapsed="false">
      <c r="A103" s="15"/>
      <c r="B103" s="16"/>
      <c r="C103" s="17"/>
      <c r="D103" s="17"/>
      <c r="E103" s="17"/>
      <c r="F103" s="17"/>
      <c r="G103" s="18"/>
      <c r="H103" s="19" t="str">
        <f aca="false">IFERROR(INDEX(03_ASSESSMENT!$H$5:$H$204,MATCH($A103,03_ASSESSMENT!$A$5:$A$204,0)),"")</f>
        <v/>
      </c>
      <c r="I103" s="20" t="str">
        <f aca="false">IFERROR(INDEX(03_ASSESSMENT!$I$5:$I$204,MATCH($A103,03_ASSESSMENT!$A$5:$A$204,0)),"")</f>
        <v/>
      </c>
      <c r="J103" s="19" t="str">
        <f aca="false">IFERROR(INDEX(03_ASSESSMENT!$P$5:$P$204,MATCH($A103,03_ASSESSMENT!$A$5:$A$204,0)),"")</f>
        <v/>
      </c>
      <c r="K103" s="20" t="str">
        <f aca="false">IFERROR(INDEX(03_ASSESSMENT!$Q$5:$Q$204,MATCH($A103,03_ASSESSMENT!$A$5:$A$204,0)),"")</f>
        <v/>
      </c>
      <c r="L103" s="21" t="str">
        <f aca="false">IFERROR(INDEX(03_ASSESSMENT!$R$5:$R$204,MATCH($A103,03_ASSESSMENT!$A$5:$A$204,0)),"")</f>
        <v/>
      </c>
      <c r="M103" s="22"/>
      <c r="N103" s="22"/>
      <c r="O103" s="22"/>
      <c r="P103" s="23"/>
    </row>
    <row r="104" customFormat="false" ht="15" hidden="false" customHeight="false" outlineLevel="0" collapsed="false">
      <c r="A104" s="15"/>
      <c r="B104" s="16"/>
      <c r="C104" s="17"/>
      <c r="D104" s="17"/>
      <c r="E104" s="17"/>
      <c r="F104" s="17"/>
      <c r="G104" s="18"/>
      <c r="H104" s="19" t="str">
        <f aca="false">IFERROR(INDEX(03_ASSESSMENT!$H$5:$H$204,MATCH($A104,03_ASSESSMENT!$A$5:$A$204,0)),"")</f>
        <v/>
      </c>
      <c r="I104" s="20" t="str">
        <f aca="false">IFERROR(INDEX(03_ASSESSMENT!$I$5:$I$204,MATCH($A104,03_ASSESSMENT!$A$5:$A$204,0)),"")</f>
        <v/>
      </c>
      <c r="J104" s="19" t="str">
        <f aca="false">IFERROR(INDEX(03_ASSESSMENT!$P$5:$P$204,MATCH($A104,03_ASSESSMENT!$A$5:$A$204,0)),"")</f>
        <v/>
      </c>
      <c r="K104" s="20" t="str">
        <f aca="false">IFERROR(INDEX(03_ASSESSMENT!$Q$5:$Q$204,MATCH($A104,03_ASSESSMENT!$A$5:$A$204,0)),"")</f>
        <v/>
      </c>
      <c r="L104" s="21" t="str">
        <f aca="false">IFERROR(INDEX(03_ASSESSMENT!$R$5:$R$204,MATCH($A104,03_ASSESSMENT!$A$5:$A$204,0)),"")</f>
        <v/>
      </c>
      <c r="M104" s="22"/>
      <c r="N104" s="22"/>
      <c r="O104" s="22"/>
      <c r="P104" s="23"/>
    </row>
    <row r="105" customFormat="false" ht="15" hidden="false" customHeight="false" outlineLevel="0" collapsed="false">
      <c r="A105" s="15"/>
      <c r="B105" s="16"/>
      <c r="C105" s="17"/>
      <c r="D105" s="17"/>
      <c r="E105" s="17"/>
      <c r="F105" s="17"/>
      <c r="G105" s="18"/>
      <c r="H105" s="19" t="str">
        <f aca="false">IFERROR(INDEX(03_ASSESSMENT!$H$5:$H$204,MATCH($A105,03_ASSESSMENT!$A$5:$A$204,0)),"")</f>
        <v/>
      </c>
      <c r="I105" s="20" t="str">
        <f aca="false">IFERROR(INDEX(03_ASSESSMENT!$I$5:$I$204,MATCH($A105,03_ASSESSMENT!$A$5:$A$204,0)),"")</f>
        <v/>
      </c>
      <c r="J105" s="19" t="str">
        <f aca="false">IFERROR(INDEX(03_ASSESSMENT!$P$5:$P$204,MATCH($A105,03_ASSESSMENT!$A$5:$A$204,0)),"")</f>
        <v/>
      </c>
      <c r="K105" s="20" t="str">
        <f aca="false">IFERROR(INDEX(03_ASSESSMENT!$Q$5:$Q$204,MATCH($A105,03_ASSESSMENT!$A$5:$A$204,0)),"")</f>
        <v/>
      </c>
      <c r="L105" s="21" t="str">
        <f aca="false">IFERROR(INDEX(03_ASSESSMENT!$R$5:$R$204,MATCH($A105,03_ASSESSMENT!$A$5:$A$204,0)),"")</f>
        <v/>
      </c>
      <c r="M105" s="22"/>
      <c r="N105" s="22"/>
      <c r="O105" s="22"/>
      <c r="P105" s="23"/>
    </row>
    <row r="106" customFormat="false" ht="15" hidden="false" customHeight="false" outlineLevel="0" collapsed="false">
      <c r="A106" s="15"/>
      <c r="B106" s="16"/>
      <c r="C106" s="17"/>
      <c r="D106" s="17"/>
      <c r="E106" s="17"/>
      <c r="F106" s="17"/>
      <c r="G106" s="18"/>
      <c r="H106" s="19" t="str">
        <f aca="false">IFERROR(INDEX(03_ASSESSMENT!$H$5:$H$204,MATCH($A106,03_ASSESSMENT!$A$5:$A$204,0)),"")</f>
        <v/>
      </c>
      <c r="I106" s="20" t="str">
        <f aca="false">IFERROR(INDEX(03_ASSESSMENT!$I$5:$I$204,MATCH($A106,03_ASSESSMENT!$A$5:$A$204,0)),"")</f>
        <v/>
      </c>
      <c r="J106" s="19" t="str">
        <f aca="false">IFERROR(INDEX(03_ASSESSMENT!$P$5:$P$204,MATCH($A106,03_ASSESSMENT!$A$5:$A$204,0)),"")</f>
        <v/>
      </c>
      <c r="K106" s="20" t="str">
        <f aca="false">IFERROR(INDEX(03_ASSESSMENT!$Q$5:$Q$204,MATCH($A106,03_ASSESSMENT!$A$5:$A$204,0)),"")</f>
        <v/>
      </c>
      <c r="L106" s="21" t="str">
        <f aca="false">IFERROR(INDEX(03_ASSESSMENT!$R$5:$R$204,MATCH($A106,03_ASSESSMENT!$A$5:$A$204,0)),"")</f>
        <v/>
      </c>
      <c r="M106" s="22"/>
      <c r="N106" s="22"/>
      <c r="O106" s="22"/>
      <c r="P106" s="23"/>
    </row>
    <row r="107" customFormat="false" ht="15" hidden="false" customHeight="false" outlineLevel="0" collapsed="false">
      <c r="A107" s="15"/>
      <c r="B107" s="16"/>
      <c r="C107" s="17"/>
      <c r="D107" s="17"/>
      <c r="E107" s="17"/>
      <c r="F107" s="17"/>
      <c r="G107" s="18"/>
      <c r="H107" s="19" t="str">
        <f aca="false">IFERROR(INDEX(03_ASSESSMENT!$H$5:$H$204,MATCH($A107,03_ASSESSMENT!$A$5:$A$204,0)),"")</f>
        <v/>
      </c>
      <c r="I107" s="20" t="str">
        <f aca="false">IFERROR(INDEX(03_ASSESSMENT!$I$5:$I$204,MATCH($A107,03_ASSESSMENT!$A$5:$A$204,0)),"")</f>
        <v/>
      </c>
      <c r="J107" s="19" t="str">
        <f aca="false">IFERROR(INDEX(03_ASSESSMENT!$P$5:$P$204,MATCH($A107,03_ASSESSMENT!$A$5:$A$204,0)),"")</f>
        <v/>
      </c>
      <c r="K107" s="20" t="str">
        <f aca="false">IFERROR(INDEX(03_ASSESSMENT!$Q$5:$Q$204,MATCH($A107,03_ASSESSMENT!$A$5:$A$204,0)),"")</f>
        <v/>
      </c>
      <c r="L107" s="21" t="str">
        <f aca="false">IFERROR(INDEX(03_ASSESSMENT!$R$5:$R$204,MATCH($A107,03_ASSESSMENT!$A$5:$A$204,0)),"")</f>
        <v/>
      </c>
      <c r="M107" s="22"/>
      <c r="N107" s="22"/>
      <c r="O107" s="22"/>
      <c r="P107" s="23"/>
    </row>
    <row r="108" customFormat="false" ht="15" hidden="false" customHeight="false" outlineLevel="0" collapsed="false">
      <c r="A108" s="15"/>
      <c r="B108" s="16"/>
      <c r="C108" s="17"/>
      <c r="D108" s="17"/>
      <c r="E108" s="17"/>
      <c r="F108" s="17"/>
      <c r="G108" s="18"/>
      <c r="H108" s="19" t="str">
        <f aca="false">IFERROR(INDEX(03_ASSESSMENT!$H$5:$H$204,MATCH($A108,03_ASSESSMENT!$A$5:$A$204,0)),"")</f>
        <v/>
      </c>
      <c r="I108" s="20" t="str">
        <f aca="false">IFERROR(INDEX(03_ASSESSMENT!$I$5:$I$204,MATCH($A108,03_ASSESSMENT!$A$5:$A$204,0)),"")</f>
        <v/>
      </c>
      <c r="J108" s="19" t="str">
        <f aca="false">IFERROR(INDEX(03_ASSESSMENT!$P$5:$P$204,MATCH($A108,03_ASSESSMENT!$A$5:$A$204,0)),"")</f>
        <v/>
      </c>
      <c r="K108" s="20" t="str">
        <f aca="false">IFERROR(INDEX(03_ASSESSMENT!$Q$5:$Q$204,MATCH($A108,03_ASSESSMENT!$A$5:$A$204,0)),"")</f>
        <v/>
      </c>
      <c r="L108" s="21" t="str">
        <f aca="false">IFERROR(INDEX(03_ASSESSMENT!$R$5:$R$204,MATCH($A108,03_ASSESSMENT!$A$5:$A$204,0)),"")</f>
        <v/>
      </c>
      <c r="M108" s="22"/>
      <c r="N108" s="22"/>
      <c r="O108" s="22"/>
      <c r="P108" s="23"/>
    </row>
    <row r="109" customFormat="false" ht="15" hidden="false" customHeight="false" outlineLevel="0" collapsed="false">
      <c r="A109" s="15"/>
      <c r="B109" s="16"/>
      <c r="C109" s="17"/>
      <c r="D109" s="17"/>
      <c r="E109" s="17"/>
      <c r="F109" s="17"/>
      <c r="G109" s="18"/>
      <c r="H109" s="19" t="str">
        <f aca="false">IFERROR(INDEX(03_ASSESSMENT!$H$5:$H$204,MATCH($A109,03_ASSESSMENT!$A$5:$A$204,0)),"")</f>
        <v/>
      </c>
      <c r="I109" s="20" t="str">
        <f aca="false">IFERROR(INDEX(03_ASSESSMENT!$I$5:$I$204,MATCH($A109,03_ASSESSMENT!$A$5:$A$204,0)),"")</f>
        <v/>
      </c>
      <c r="J109" s="19" t="str">
        <f aca="false">IFERROR(INDEX(03_ASSESSMENT!$P$5:$P$204,MATCH($A109,03_ASSESSMENT!$A$5:$A$204,0)),"")</f>
        <v/>
      </c>
      <c r="K109" s="20" t="str">
        <f aca="false">IFERROR(INDEX(03_ASSESSMENT!$Q$5:$Q$204,MATCH($A109,03_ASSESSMENT!$A$5:$A$204,0)),"")</f>
        <v/>
      </c>
      <c r="L109" s="21" t="str">
        <f aca="false">IFERROR(INDEX(03_ASSESSMENT!$R$5:$R$204,MATCH($A109,03_ASSESSMENT!$A$5:$A$204,0)),"")</f>
        <v/>
      </c>
      <c r="M109" s="22"/>
      <c r="N109" s="22"/>
      <c r="O109" s="22"/>
      <c r="P109" s="23"/>
    </row>
    <row r="110" customFormat="false" ht="15" hidden="false" customHeight="false" outlineLevel="0" collapsed="false">
      <c r="A110" s="15"/>
      <c r="B110" s="16"/>
      <c r="C110" s="17"/>
      <c r="D110" s="17"/>
      <c r="E110" s="17"/>
      <c r="F110" s="17"/>
      <c r="G110" s="18"/>
      <c r="H110" s="19" t="str">
        <f aca="false">IFERROR(INDEX(03_ASSESSMENT!$H$5:$H$204,MATCH($A110,03_ASSESSMENT!$A$5:$A$204,0)),"")</f>
        <v/>
      </c>
      <c r="I110" s="20" t="str">
        <f aca="false">IFERROR(INDEX(03_ASSESSMENT!$I$5:$I$204,MATCH($A110,03_ASSESSMENT!$A$5:$A$204,0)),"")</f>
        <v/>
      </c>
      <c r="J110" s="19" t="str">
        <f aca="false">IFERROR(INDEX(03_ASSESSMENT!$P$5:$P$204,MATCH($A110,03_ASSESSMENT!$A$5:$A$204,0)),"")</f>
        <v/>
      </c>
      <c r="K110" s="20" t="str">
        <f aca="false">IFERROR(INDEX(03_ASSESSMENT!$Q$5:$Q$204,MATCH($A110,03_ASSESSMENT!$A$5:$A$204,0)),"")</f>
        <v/>
      </c>
      <c r="L110" s="21" t="str">
        <f aca="false">IFERROR(INDEX(03_ASSESSMENT!$R$5:$R$204,MATCH($A110,03_ASSESSMENT!$A$5:$A$204,0)),"")</f>
        <v/>
      </c>
      <c r="M110" s="22"/>
      <c r="N110" s="22"/>
      <c r="O110" s="22"/>
      <c r="P110" s="23"/>
    </row>
    <row r="111" customFormat="false" ht="15" hidden="false" customHeight="false" outlineLevel="0" collapsed="false">
      <c r="A111" s="15"/>
      <c r="B111" s="16"/>
      <c r="C111" s="17"/>
      <c r="D111" s="17"/>
      <c r="E111" s="17"/>
      <c r="F111" s="17"/>
      <c r="G111" s="18"/>
      <c r="H111" s="19" t="str">
        <f aca="false">IFERROR(INDEX(03_ASSESSMENT!$H$5:$H$204,MATCH($A111,03_ASSESSMENT!$A$5:$A$204,0)),"")</f>
        <v/>
      </c>
      <c r="I111" s="20" t="str">
        <f aca="false">IFERROR(INDEX(03_ASSESSMENT!$I$5:$I$204,MATCH($A111,03_ASSESSMENT!$A$5:$A$204,0)),"")</f>
        <v/>
      </c>
      <c r="J111" s="19" t="str">
        <f aca="false">IFERROR(INDEX(03_ASSESSMENT!$P$5:$P$204,MATCH($A111,03_ASSESSMENT!$A$5:$A$204,0)),"")</f>
        <v/>
      </c>
      <c r="K111" s="20" t="str">
        <f aca="false">IFERROR(INDEX(03_ASSESSMENT!$Q$5:$Q$204,MATCH($A111,03_ASSESSMENT!$A$5:$A$204,0)),"")</f>
        <v/>
      </c>
      <c r="L111" s="21" t="str">
        <f aca="false">IFERROR(INDEX(03_ASSESSMENT!$R$5:$R$204,MATCH($A111,03_ASSESSMENT!$A$5:$A$204,0)),"")</f>
        <v/>
      </c>
      <c r="M111" s="22"/>
      <c r="N111" s="22"/>
      <c r="O111" s="22"/>
      <c r="P111" s="23"/>
    </row>
    <row r="112" customFormat="false" ht="15" hidden="false" customHeight="false" outlineLevel="0" collapsed="false">
      <c r="A112" s="15"/>
      <c r="B112" s="16"/>
      <c r="C112" s="17"/>
      <c r="D112" s="17"/>
      <c r="E112" s="17"/>
      <c r="F112" s="17"/>
      <c r="G112" s="18"/>
      <c r="H112" s="19" t="str">
        <f aca="false">IFERROR(INDEX(03_ASSESSMENT!$H$5:$H$204,MATCH($A112,03_ASSESSMENT!$A$5:$A$204,0)),"")</f>
        <v/>
      </c>
      <c r="I112" s="20" t="str">
        <f aca="false">IFERROR(INDEX(03_ASSESSMENT!$I$5:$I$204,MATCH($A112,03_ASSESSMENT!$A$5:$A$204,0)),"")</f>
        <v/>
      </c>
      <c r="J112" s="19" t="str">
        <f aca="false">IFERROR(INDEX(03_ASSESSMENT!$P$5:$P$204,MATCH($A112,03_ASSESSMENT!$A$5:$A$204,0)),"")</f>
        <v/>
      </c>
      <c r="K112" s="20" t="str">
        <f aca="false">IFERROR(INDEX(03_ASSESSMENT!$Q$5:$Q$204,MATCH($A112,03_ASSESSMENT!$A$5:$A$204,0)),"")</f>
        <v/>
      </c>
      <c r="L112" s="21" t="str">
        <f aca="false">IFERROR(INDEX(03_ASSESSMENT!$R$5:$R$204,MATCH($A112,03_ASSESSMENT!$A$5:$A$204,0)),"")</f>
        <v/>
      </c>
      <c r="M112" s="22"/>
      <c r="N112" s="22"/>
      <c r="O112" s="22"/>
      <c r="P112" s="23"/>
    </row>
    <row r="113" customFormat="false" ht="15" hidden="false" customHeight="false" outlineLevel="0" collapsed="false">
      <c r="A113" s="15"/>
      <c r="B113" s="16"/>
      <c r="C113" s="17"/>
      <c r="D113" s="17"/>
      <c r="E113" s="17"/>
      <c r="F113" s="17"/>
      <c r="G113" s="18"/>
      <c r="H113" s="19" t="str">
        <f aca="false">IFERROR(INDEX(03_ASSESSMENT!$H$5:$H$204,MATCH($A113,03_ASSESSMENT!$A$5:$A$204,0)),"")</f>
        <v/>
      </c>
      <c r="I113" s="20" t="str">
        <f aca="false">IFERROR(INDEX(03_ASSESSMENT!$I$5:$I$204,MATCH($A113,03_ASSESSMENT!$A$5:$A$204,0)),"")</f>
        <v/>
      </c>
      <c r="J113" s="19" t="str">
        <f aca="false">IFERROR(INDEX(03_ASSESSMENT!$P$5:$P$204,MATCH($A113,03_ASSESSMENT!$A$5:$A$204,0)),"")</f>
        <v/>
      </c>
      <c r="K113" s="20" t="str">
        <f aca="false">IFERROR(INDEX(03_ASSESSMENT!$Q$5:$Q$204,MATCH($A113,03_ASSESSMENT!$A$5:$A$204,0)),"")</f>
        <v/>
      </c>
      <c r="L113" s="21" t="str">
        <f aca="false">IFERROR(INDEX(03_ASSESSMENT!$R$5:$R$204,MATCH($A113,03_ASSESSMENT!$A$5:$A$204,0)),"")</f>
        <v/>
      </c>
      <c r="M113" s="22"/>
      <c r="N113" s="22"/>
      <c r="O113" s="22"/>
      <c r="P113" s="23"/>
    </row>
    <row r="114" customFormat="false" ht="15" hidden="false" customHeight="false" outlineLevel="0" collapsed="false">
      <c r="A114" s="15"/>
      <c r="B114" s="16"/>
      <c r="C114" s="17"/>
      <c r="D114" s="17"/>
      <c r="E114" s="17"/>
      <c r="F114" s="17"/>
      <c r="G114" s="18"/>
      <c r="H114" s="19" t="str">
        <f aca="false">IFERROR(INDEX(03_ASSESSMENT!$H$5:$H$204,MATCH($A114,03_ASSESSMENT!$A$5:$A$204,0)),"")</f>
        <v/>
      </c>
      <c r="I114" s="20" t="str">
        <f aca="false">IFERROR(INDEX(03_ASSESSMENT!$I$5:$I$204,MATCH($A114,03_ASSESSMENT!$A$5:$A$204,0)),"")</f>
        <v/>
      </c>
      <c r="J114" s="19" t="str">
        <f aca="false">IFERROR(INDEX(03_ASSESSMENT!$P$5:$P$204,MATCH($A114,03_ASSESSMENT!$A$5:$A$204,0)),"")</f>
        <v/>
      </c>
      <c r="K114" s="20" t="str">
        <f aca="false">IFERROR(INDEX(03_ASSESSMENT!$Q$5:$Q$204,MATCH($A114,03_ASSESSMENT!$A$5:$A$204,0)),"")</f>
        <v/>
      </c>
      <c r="L114" s="21" t="str">
        <f aca="false">IFERROR(INDEX(03_ASSESSMENT!$R$5:$R$204,MATCH($A114,03_ASSESSMENT!$A$5:$A$204,0)),"")</f>
        <v/>
      </c>
      <c r="M114" s="22"/>
      <c r="N114" s="22"/>
      <c r="O114" s="22"/>
      <c r="P114" s="23"/>
    </row>
    <row r="115" customFormat="false" ht="15" hidden="false" customHeight="false" outlineLevel="0" collapsed="false">
      <c r="A115" s="15"/>
      <c r="B115" s="16"/>
      <c r="C115" s="17"/>
      <c r="D115" s="17"/>
      <c r="E115" s="17"/>
      <c r="F115" s="17"/>
      <c r="G115" s="18"/>
      <c r="H115" s="19" t="str">
        <f aca="false">IFERROR(INDEX(03_ASSESSMENT!$H$5:$H$204,MATCH($A115,03_ASSESSMENT!$A$5:$A$204,0)),"")</f>
        <v/>
      </c>
      <c r="I115" s="20" t="str">
        <f aca="false">IFERROR(INDEX(03_ASSESSMENT!$I$5:$I$204,MATCH($A115,03_ASSESSMENT!$A$5:$A$204,0)),"")</f>
        <v/>
      </c>
      <c r="J115" s="19" t="str">
        <f aca="false">IFERROR(INDEX(03_ASSESSMENT!$P$5:$P$204,MATCH($A115,03_ASSESSMENT!$A$5:$A$204,0)),"")</f>
        <v/>
      </c>
      <c r="K115" s="20" t="str">
        <f aca="false">IFERROR(INDEX(03_ASSESSMENT!$Q$5:$Q$204,MATCH($A115,03_ASSESSMENT!$A$5:$A$204,0)),"")</f>
        <v/>
      </c>
      <c r="L115" s="21" t="str">
        <f aca="false">IFERROR(INDEX(03_ASSESSMENT!$R$5:$R$204,MATCH($A115,03_ASSESSMENT!$A$5:$A$204,0)),"")</f>
        <v/>
      </c>
      <c r="M115" s="22"/>
      <c r="N115" s="22"/>
      <c r="O115" s="22"/>
      <c r="P115" s="23"/>
    </row>
    <row r="116" customFormat="false" ht="15" hidden="false" customHeight="false" outlineLevel="0" collapsed="false">
      <c r="A116" s="15"/>
      <c r="B116" s="16"/>
      <c r="C116" s="17"/>
      <c r="D116" s="17"/>
      <c r="E116" s="17"/>
      <c r="F116" s="17"/>
      <c r="G116" s="18"/>
      <c r="H116" s="19" t="str">
        <f aca="false">IFERROR(INDEX(03_ASSESSMENT!$H$5:$H$204,MATCH($A116,03_ASSESSMENT!$A$5:$A$204,0)),"")</f>
        <v/>
      </c>
      <c r="I116" s="20" t="str">
        <f aca="false">IFERROR(INDEX(03_ASSESSMENT!$I$5:$I$204,MATCH($A116,03_ASSESSMENT!$A$5:$A$204,0)),"")</f>
        <v/>
      </c>
      <c r="J116" s="19" t="str">
        <f aca="false">IFERROR(INDEX(03_ASSESSMENT!$P$5:$P$204,MATCH($A116,03_ASSESSMENT!$A$5:$A$204,0)),"")</f>
        <v/>
      </c>
      <c r="K116" s="20" t="str">
        <f aca="false">IFERROR(INDEX(03_ASSESSMENT!$Q$5:$Q$204,MATCH($A116,03_ASSESSMENT!$A$5:$A$204,0)),"")</f>
        <v/>
      </c>
      <c r="L116" s="21" t="str">
        <f aca="false">IFERROR(INDEX(03_ASSESSMENT!$R$5:$R$204,MATCH($A116,03_ASSESSMENT!$A$5:$A$204,0)),"")</f>
        <v/>
      </c>
      <c r="M116" s="22"/>
      <c r="N116" s="22"/>
      <c r="O116" s="22"/>
      <c r="P116" s="23"/>
    </row>
    <row r="117" customFormat="false" ht="15" hidden="false" customHeight="false" outlineLevel="0" collapsed="false">
      <c r="A117" s="15"/>
      <c r="B117" s="16"/>
      <c r="C117" s="17"/>
      <c r="D117" s="17"/>
      <c r="E117" s="17"/>
      <c r="F117" s="17"/>
      <c r="G117" s="18"/>
      <c r="H117" s="19" t="str">
        <f aca="false">IFERROR(INDEX(03_ASSESSMENT!$H$5:$H$204,MATCH($A117,03_ASSESSMENT!$A$5:$A$204,0)),"")</f>
        <v/>
      </c>
      <c r="I117" s="20" t="str">
        <f aca="false">IFERROR(INDEX(03_ASSESSMENT!$I$5:$I$204,MATCH($A117,03_ASSESSMENT!$A$5:$A$204,0)),"")</f>
        <v/>
      </c>
      <c r="J117" s="19" t="str">
        <f aca="false">IFERROR(INDEX(03_ASSESSMENT!$P$5:$P$204,MATCH($A117,03_ASSESSMENT!$A$5:$A$204,0)),"")</f>
        <v/>
      </c>
      <c r="K117" s="20" t="str">
        <f aca="false">IFERROR(INDEX(03_ASSESSMENT!$Q$5:$Q$204,MATCH($A117,03_ASSESSMENT!$A$5:$A$204,0)),"")</f>
        <v/>
      </c>
      <c r="L117" s="21" t="str">
        <f aca="false">IFERROR(INDEX(03_ASSESSMENT!$R$5:$R$204,MATCH($A117,03_ASSESSMENT!$A$5:$A$204,0)),"")</f>
        <v/>
      </c>
      <c r="M117" s="22"/>
      <c r="N117" s="22"/>
      <c r="O117" s="22"/>
      <c r="P117" s="23"/>
    </row>
    <row r="118" customFormat="false" ht="15" hidden="false" customHeight="false" outlineLevel="0" collapsed="false">
      <c r="A118" s="15"/>
      <c r="B118" s="16"/>
      <c r="C118" s="17"/>
      <c r="D118" s="17"/>
      <c r="E118" s="17"/>
      <c r="F118" s="17"/>
      <c r="G118" s="18"/>
      <c r="H118" s="19" t="str">
        <f aca="false">IFERROR(INDEX(03_ASSESSMENT!$H$5:$H$204,MATCH($A118,03_ASSESSMENT!$A$5:$A$204,0)),"")</f>
        <v/>
      </c>
      <c r="I118" s="20" t="str">
        <f aca="false">IFERROR(INDEX(03_ASSESSMENT!$I$5:$I$204,MATCH($A118,03_ASSESSMENT!$A$5:$A$204,0)),"")</f>
        <v/>
      </c>
      <c r="J118" s="19" t="str">
        <f aca="false">IFERROR(INDEX(03_ASSESSMENT!$P$5:$P$204,MATCH($A118,03_ASSESSMENT!$A$5:$A$204,0)),"")</f>
        <v/>
      </c>
      <c r="K118" s="20" t="str">
        <f aca="false">IFERROR(INDEX(03_ASSESSMENT!$Q$5:$Q$204,MATCH($A118,03_ASSESSMENT!$A$5:$A$204,0)),"")</f>
        <v/>
      </c>
      <c r="L118" s="21" t="str">
        <f aca="false">IFERROR(INDEX(03_ASSESSMENT!$R$5:$R$204,MATCH($A118,03_ASSESSMENT!$A$5:$A$204,0)),"")</f>
        <v/>
      </c>
      <c r="M118" s="22"/>
      <c r="N118" s="22"/>
      <c r="O118" s="22"/>
      <c r="P118" s="23"/>
    </row>
    <row r="119" customFormat="false" ht="15" hidden="false" customHeight="false" outlineLevel="0" collapsed="false">
      <c r="A119" s="15"/>
      <c r="B119" s="16"/>
      <c r="C119" s="17"/>
      <c r="D119" s="17"/>
      <c r="E119" s="17"/>
      <c r="F119" s="17"/>
      <c r="G119" s="18"/>
      <c r="H119" s="19" t="str">
        <f aca="false">IFERROR(INDEX(03_ASSESSMENT!$H$5:$H$204,MATCH($A119,03_ASSESSMENT!$A$5:$A$204,0)),"")</f>
        <v/>
      </c>
      <c r="I119" s="20" t="str">
        <f aca="false">IFERROR(INDEX(03_ASSESSMENT!$I$5:$I$204,MATCH($A119,03_ASSESSMENT!$A$5:$A$204,0)),"")</f>
        <v/>
      </c>
      <c r="J119" s="19" t="str">
        <f aca="false">IFERROR(INDEX(03_ASSESSMENT!$P$5:$P$204,MATCH($A119,03_ASSESSMENT!$A$5:$A$204,0)),"")</f>
        <v/>
      </c>
      <c r="K119" s="20" t="str">
        <f aca="false">IFERROR(INDEX(03_ASSESSMENT!$Q$5:$Q$204,MATCH($A119,03_ASSESSMENT!$A$5:$A$204,0)),"")</f>
        <v/>
      </c>
      <c r="L119" s="21" t="str">
        <f aca="false">IFERROR(INDEX(03_ASSESSMENT!$R$5:$R$204,MATCH($A119,03_ASSESSMENT!$A$5:$A$204,0)),"")</f>
        <v/>
      </c>
      <c r="M119" s="22"/>
      <c r="N119" s="22"/>
      <c r="O119" s="22"/>
      <c r="P119" s="23"/>
    </row>
    <row r="120" customFormat="false" ht="15" hidden="false" customHeight="false" outlineLevel="0" collapsed="false">
      <c r="A120" s="15"/>
      <c r="B120" s="16"/>
      <c r="C120" s="17"/>
      <c r="D120" s="17"/>
      <c r="E120" s="17"/>
      <c r="F120" s="17"/>
      <c r="G120" s="18"/>
      <c r="H120" s="19" t="str">
        <f aca="false">IFERROR(INDEX(03_ASSESSMENT!$H$5:$H$204,MATCH($A120,03_ASSESSMENT!$A$5:$A$204,0)),"")</f>
        <v/>
      </c>
      <c r="I120" s="20" t="str">
        <f aca="false">IFERROR(INDEX(03_ASSESSMENT!$I$5:$I$204,MATCH($A120,03_ASSESSMENT!$A$5:$A$204,0)),"")</f>
        <v/>
      </c>
      <c r="J120" s="19" t="str">
        <f aca="false">IFERROR(INDEX(03_ASSESSMENT!$P$5:$P$204,MATCH($A120,03_ASSESSMENT!$A$5:$A$204,0)),"")</f>
        <v/>
      </c>
      <c r="K120" s="20" t="str">
        <f aca="false">IFERROR(INDEX(03_ASSESSMENT!$Q$5:$Q$204,MATCH($A120,03_ASSESSMENT!$A$5:$A$204,0)),"")</f>
        <v/>
      </c>
      <c r="L120" s="21" t="str">
        <f aca="false">IFERROR(INDEX(03_ASSESSMENT!$R$5:$R$204,MATCH($A120,03_ASSESSMENT!$A$5:$A$204,0)),"")</f>
        <v/>
      </c>
      <c r="M120" s="22"/>
      <c r="N120" s="22"/>
      <c r="O120" s="22"/>
      <c r="P120" s="23"/>
    </row>
    <row r="121" customFormat="false" ht="15" hidden="false" customHeight="false" outlineLevel="0" collapsed="false">
      <c r="A121" s="15"/>
      <c r="B121" s="16"/>
      <c r="C121" s="17"/>
      <c r="D121" s="17"/>
      <c r="E121" s="17"/>
      <c r="F121" s="17"/>
      <c r="G121" s="18"/>
      <c r="H121" s="19" t="str">
        <f aca="false">IFERROR(INDEX(03_ASSESSMENT!$H$5:$H$204,MATCH($A121,03_ASSESSMENT!$A$5:$A$204,0)),"")</f>
        <v/>
      </c>
      <c r="I121" s="20" t="str">
        <f aca="false">IFERROR(INDEX(03_ASSESSMENT!$I$5:$I$204,MATCH($A121,03_ASSESSMENT!$A$5:$A$204,0)),"")</f>
        <v/>
      </c>
      <c r="J121" s="19" t="str">
        <f aca="false">IFERROR(INDEX(03_ASSESSMENT!$P$5:$P$204,MATCH($A121,03_ASSESSMENT!$A$5:$A$204,0)),"")</f>
        <v/>
      </c>
      <c r="K121" s="20" t="str">
        <f aca="false">IFERROR(INDEX(03_ASSESSMENT!$Q$5:$Q$204,MATCH($A121,03_ASSESSMENT!$A$5:$A$204,0)),"")</f>
        <v/>
      </c>
      <c r="L121" s="21" t="str">
        <f aca="false">IFERROR(INDEX(03_ASSESSMENT!$R$5:$R$204,MATCH($A121,03_ASSESSMENT!$A$5:$A$204,0)),"")</f>
        <v/>
      </c>
      <c r="M121" s="22"/>
      <c r="N121" s="22"/>
      <c r="O121" s="22"/>
      <c r="P121" s="23"/>
    </row>
    <row r="122" customFormat="false" ht="15" hidden="false" customHeight="false" outlineLevel="0" collapsed="false">
      <c r="A122" s="15"/>
      <c r="B122" s="16"/>
      <c r="C122" s="17"/>
      <c r="D122" s="17"/>
      <c r="E122" s="17"/>
      <c r="F122" s="17"/>
      <c r="G122" s="18"/>
      <c r="H122" s="19" t="str">
        <f aca="false">IFERROR(INDEX(03_ASSESSMENT!$H$5:$H$204,MATCH($A122,03_ASSESSMENT!$A$5:$A$204,0)),"")</f>
        <v/>
      </c>
      <c r="I122" s="20" t="str">
        <f aca="false">IFERROR(INDEX(03_ASSESSMENT!$I$5:$I$204,MATCH($A122,03_ASSESSMENT!$A$5:$A$204,0)),"")</f>
        <v/>
      </c>
      <c r="J122" s="19" t="str">
        <f aca="false">IFERROR(INDEX(03_ASSESSMENT!$P$5:$P$204,MATCH($A122,03_ASSESSMENT!$A$5:$A$204,0)),"")</f>
        <v/>
      </c>
      <c r="K122" s="20" t="str">
        <f aca="false">IFERROR(INDEX(03_ASSESSMENT!$Q$5:$Q$204,MATCH($A122,03_ASSESSMENT!$A$5:$A$204,0)),"")</f>
        <v/>
      </c>
      <c r="L122" s="21" t="str">
        <f aca="false">IFERROR(INDEX(03_ASSESSMENT!$R$5:$R$204,MATCH($A122,03_ASSESSMENT!$A$5:$A$204,0)),"")</f>
        <v/>
      </c>
      <c r="M122" s="22"/>
      <c r="N122" s="22"/>
      <c r="O122" s="22"/>
      <c r="P122" s="23"/>
    </row>
    <row r="123" customFormat="false" ht="15" hidden="false" customHeight="false" outlineLevel="0" collapsed="false">
      <c r="A123" s="15"/>
      <c r="B123" s="16"/>
      <c r="C123" s="17"/>
      <c r="D123" s="17"/>
      <c r="E123" s="17"/>
      <c r="F123" s="17"/>
      <c r="G123" s="18"/>
      <c r="H123" s="19" t="str">
        <f aca="false">IFERROR(INDEX(03_ASSESSMENT!$H$5:$H$204,MATCH($A123,03_ASSESSMENT!$A$5:$A$204,0)),"")</f>
        <v/>
      </c>
      <c r="I123" s="20" t="str">
        <f aca="false">IFERROR(INDEX(03_ASSESSMENT!$I$5:$I$204,MATCH($A123,03_ASSESSMENT!$A$5:$A$204,0)),"")</f>
        <v/>
      </c>
      <c r="J123" s="19" t="str">
        <f aca="false">IFERROR(INDEX(03_ASSESSMENT!$P$5:$P$204,MATCH($A123,03_ASSESSMENT!$A$5:$A$204,0)),"")</f>
        <v/>
      </c>
      <c r="K123" s="20" t="str">
        <f aca="false">IFERROR(INDEX(03_ASSESSMENT!$Q$5:$Q$204,MATCH($A123,03_ASSESSMENT!$A$5:$A$204,0)),"")</f>
        <v/>
      </c>
      <c r="L123" s="21" t="str">
        <f aca="false">IFERROR(INDEX(03_ASSESSMENT!$R$5:$R$204,MATCH($A123,03_ASSESSMENT!$A$5:$A$204,0)),"")</f>
        <v/>
      </c>
      <c r="M123" s="22"/>
      <c r="N123" s="22"/>
      <c r="O123" s="22"/>
      <c r="P123" s="23"/>
    </row>
    <row r="124" customFormat="false" ht="15" hidden="false" customHeight="false" outlineLevel="0" collapsed="false">
      <c r="A124" s="15"/>
      <c r="B124" s="16"/>
      <c r="C124" s="17"/>
      <c r="D124" s="17"/>
      <c r="E124" s="17"/>
      <c r="F124" s="17"/>
      <c r="G124" s="18"/>
      <c r="H124" s="19" t="str">
        <f aca="false">IFERROR(INDEX(03_ASSESSMENT!$H$5:$H$204,MATCH($A124,03_ASSESSMENT!$A$5:$A$204,0)),"")</f>
        <v/>
      </c>
      <c r="I124" s="20" t="str">
        <f aca="false">IFERROR(INDEX(03_ASSESSMENT!$I$5:$I$204,MATCH($A124,03_ASSESSMENT!$A$5:$A$204,0)),"")</f>
        <v/>
      </c>
      <c r="J124" s="19" t="str">
        <f aca="false">IFERROR(INDEX(03_ASSESSMENT!$P$5:$P$204,MATCH($A124,03_ASSESSMENT!$A$5:$A$204,0)),"")</f>
        <v/>
      </c>
      <c r="K124" s="20" t="str">
        <f aca="false">IFERROR(INDEX(03_ASSESSMENT!$Q$5:$Q$204,MATCH($A124,03_ASSESSMENT!$A$5:$A$204,0)),"")</f>
        <v/>
      </c>
      <c r="L124" s="21" t="str">
        <f aca="false">IFERROR(INDEX(03_ASSESSMENT!$R$5:$R$204,MATCH($A124,03_ASSESSMENT!$A$5:$A$204,0)),"")</f>
        <v/>
      </c>
      <c r="M124" s="22"/>
      <c r="N124" s="22"/>
      <c r="O124" s="22"/>
      <c r="P124" s="23"/>
    </row>
    <row r="125" customFormat="false" ht="15" hidden="false" customHeight="false" outlineLevel="0" collapsed="false">
      <c r="A125" s="15"/>
      <c r="B125" s="16"/>
      <c r="C125" s="17"/>
      <c r="D125" s="17"/>
      <c r="E125" s="17"/>
      <c r="F125" s="17"/>
      <c r="G125" s="18"/>
      <c r="H125" s="19" t="str">
        <f aca="false">IFERROR(INDEX(03_ASSESSMENT!$H$5:$H$204,MATCH($A125,03_ASSESSMENT!$A$5:$A$204,0)),"")</f>
        <v/>
      </c>
      <c r="I125" s="20" t="str">
        <f aca="false">IFERROR(INDEX(03_ASSESSMENT!$I$5:$I$204,MATCH($A125,03_ASSESSMENT!$A$5:$A$204,0)),"")</f>
        <v/>
      </c>
      <c r="J125" s="19" t="str">
        <f aca="false">IFERROR(INDEX(03_ASSESSMENT!$P$5:$P$204,MATCH($A125,03_ASSESSMENT!$A$5:$A$204,0)),"")</f>
        <v/>
      </c>
      <c r="K125" s="20" t="str">
        <f aca="false">IFERROR(INDEX(03_ASSESSMENT!$Q$5:$Q$204,MATCH($A125,03_ASSESSMENT!$A$5:$A$204,0)),"")</f>
        <v/>
      </c>
      <c r="L125" s="21" t="str">
        <f aca="false">IFERROR(INDEX(03_ASSESSMENT!$R$5:$R$204,MATCH($A125,03_ASSESSMENT!$A$5:$A$204,0)),"")</f>
        <v/>
      </c>
      <c r="M125" s="22"/>
      <c r="N125" s="22"/>
      <c r="O125" s="22"/>
      <c r="P125" s="23"/>
    </row>
    <row r="126" customFormat="false" ht="15" hidden="false" customHeight="false" outlineLevel="0" collapsed="false">
      <c r="A126" s="15"/>
      <c r="B126" s="16"/>
      <c r="C126" s="17"/>
      <c r="D126" s="17"/>
      <c r="E126" s="17"/>
      <c r="F126" s="17"/>
      <c r="G126" s="18"/>
      <c r="H126" s="19" t="str">
        <f aca="false">IFERROR(INDEX(03_ASSESSMENT!$H$5:$H$204,MATCH($A126,03_ASSESSMENT!$A$5:$A$204,0)),"")</f>
        <v/>
      </c>
      <c r="I126" s="20" t="str">
        <f aca="false">IFERROR(INDEX(03_ASSESSMENT!$I$5:$I$204,MATCH($A126,03_ASSESSMENT!$A$5:$A$204,0)),"")</f>
        <v/>
      </c>
      <c r="J126" s="19" t="str">
        <f aca="false">IFERROR(INDEX(03_ASSESSMENT!$P$5:$P$204,MATCH($A126,03_ASSESSMENT!$A$5:$A$204,0)),"")</f>
        <v/>
      </c>
      <c r="K126" s="20" t="str">
        <f aca="false">IFERROR(INDEX(03_ASSESSMENT!$Q$5:$Q$204,MATCH($A126,03_ASSESSMENT!$A$5:$A$204,0)),"")</f>
        <v/>
      </c>
      <c r="L126" s="21" t="str">
        <f aca="false">IFERROR(INDEX(03_ASSESSMENT!$R$5:$R$204,MATCH($A126,03_ASSESSMENT!$A$5:$A$204,0)),"")</f>
        <v/>
      </c>
      <c r="M126" s="22"/>
      <c r="N126" s="22"/>
      <c r="O126" s="22"/>
      <c r="P126" s="23"/>
    </row>
    <row r="127" customFormat="false" ht="15" hidden="false" customHeight="false" outlineLevel="0" collapsed="false">
      <c r="A127" s="15"/>
      <c r="B127" s="16"/>
      <c r="C127" s="17"/>
      <c r="D127" s="17"/>
      <c r="E127" s="17"/>
      <c r="F127" s="17"/>
      <c r="G127" s="18"/>
      <c r="H127" s="19" t="str">
        <f aca="false">IFERROR(INDEX(03_ASSESSMENT!$H$5:$H$204,MATCH($A127,03_ASSESSMENT!$A$5:$A$204,0)),"")</f>
        <v/>
      </c>
      <c r="I127" s="20" t="str">
        <f aca="false">IFERROR(INDEX(03_ASSESSMENT!$I$5:$I$204,MATCH($A127,03_ASSESSMENT!$A$5:$A$204,0)),"")</f>
        <v/>
      </c>
      <c r="J127" s="19" t="str">
        <f aca="false">IFERROR(INDEX(03_ASSESSMENT!$P$5:$P$204,MATCH($A127,03_ASSESSMENT!$A$5:$A$204,0)),"")</f>
        <v/>
      </c>
      <c r="K127" s="20" t="str">
        <f aca="false">IFERROR(INDEX(03_ASSESSMENT!$Q$5:$Q$204,MATCH($A127,03_ASSESSMENT!$A$5:$A$204,0)),"")</f>
        <v/>
      </c>
      <c r="L127" s="21" t="str">
        <f aca="false">IFERROR(INDEX(03_ASSESSMENT!$R$5:$R$204,MATCH($A127,03_ASSESSMENT!$A$5:$A$204,0)),"")</f>
        <v/>
      </c>
      <c r="M127" s="22"/>
      <c r="N127" s="22"/>
      <c r="O127" s="22"/>
      <c r="P127" s="23"/>
    </row>
    <row r="128" customFormat="false" ht="15" hidden="false" customHeight="false" outlineLevel="0" collapsed="false">
      <c r="A128" s="15"/>
      <c r="B128" s="16"/>
      <c r="C128" s="17"/>
      <c r="D128" s="17"/>
      <c r="E128" s="17"/>
      <c r="F128" s="17"/>
      <c r="G128" s="18"/>
      <c r="H128" s="19" t="str">
        <f aca="false">IFERROR(INDEX(03_ASSESSMENT!$H$5:$H$204,MATCH($A128,03_ASSESSMENT!$A$5:$A$204,0)),"")</f>
        <v/>
      </c>
      <c r="I128" s="20" t="str">
        <f aca="false">IFERROR(INDEX(03_ASSESSMENT!$I$5:$I$204,MATCH($A128,03_ASSESSMENT!$A$5:$A$204,0)),"")</f>
        <v/>
      </c>
      <c r="J128" s="19" t="str">
        <f aca="false">IFERROR(INDEX(03_ASSESSMENT!$P$5:$P$204,MATCH($A128,03_ASSESSMENT!$A$5:$A$204,0)),"")</f>
        <v/>
      </c>
      <c r="K128" s="20" t="str">
        <f aca="false">IFERROR(INDEX(03_ASSESSMENT!$Q$5:$Q$204,MATCH($A128,03_ASSESSMENT!$A$5:$A$204,0)),"")</f>
        <v/>
      </c>
      <c r="L128" s="21" t="str">
        <f aca="false">IFERROR(INDEX(03_ASSESSMENT!$R$5:$R$204,MATCH($A128,03_ASSESSMENT!$A$5:$A$204,0)),"")</f>
        <v/>
      </c>
      <c r="M128" s="22"/>
      <c r="N128" s="22"/>
      <c r="O128" s="22"/>
      <c r="P128" s="23"/>
    </row>
    <row r="129" customFormat="false" ht="15" hidden="false" customHeight="false" outlineLevel="0" collapsed="false">
      <c r="A129" s="15"/>
      <c r="B129" s="16"/>
      <c r="C129" s="17"/>
      <c r="D129" s="17"/>
      <c r="E129" s="17"/>
      <c r="F129" s="17"/>
      <c r="G129" s="18"/>
      <c r="H129" s="19" t="str">
        <f aca="false">IFERROR(INDEX(03_ASSESSMENT!$H$5:$H$204,MATCH($A129,03_ASSESSMENT!$A$5:$A$204,0)),"")</f>
        <v/>
      </c>
      <c r="I129" s="20" t="str">
        <f aca="false">IFERROR(INDEX(03_ASSESSMENT!$I$5:$I$204,MATCH($A129,03_ASSESSMENT!$A$5:$A$204,0)),"")</f>
        <v/>
      </c>
      <c r="J129" s="19" t="str">
        <f aca="false">IFERROR(INDEX(03_ASSESSMENT!$P$5:$P$204,MATCH($A129,03_ASSESSMENT!$A$5:$A$204,0)),"")</f>
        <v/>
      </c>
      <c r="K129" s="20" t="str">
        <f aca="false">IFERROR(INDEX(03_ASSESSMENT!$Q$5:$Q$204,MATCH($A129,03_ASSESSMENT!$A$5:$A$204,0)),"")</f>
        <v/>
      </c>
      <c r="L129" s="21" t="str">
        <f aca="false">IFERROR(INDEX(03_ASSESSMENT!$R$5:$R$204,MATCH($A129,03_ASSESSMENT!$A$5:$A$204,0)),"")</f>
        <v/>
      </c>
      <c r="M129" s="22"/>
      <c r="N129" s="22"/>
      <c r="O129" s="22"/>
      <c r="P129" s="23"/>
    </row>
    <row r="130" customFormat="false" ht="15" hidden="false" customHeight="false" outlineLevel="0" collapsed="false">
      <c r="A130" s="15"/>
      <c r="B130" s="16"/>
      <c r="C130" s="17"/>
      <c r="D130" s="17"/>
      <c r="E130" s="17"/>
      <c r="F130" s="17"/>
      <c r="G130" s="18"/>
      <c r="H130" s="19" t="str">
        <f aca="false">IFERROR(INDEX(03_ASSESSMENT!$H$5:$H$204,MATCH($A130,03_ASSESSMENT!$A$5:$A$204,0)),"")</f>
        <v/>
      </c>
      <c r="I130" s="20" t="str">
        <f aca="false">IFERROR(INDEX(03_ASSESSMENT!$I$5:$I$204,MATCH($A130,03_ASSESSMENT!$A$5:$A$204,0)),"")</f>
        <v/>
      </c>
      <c r="J130" s="19" t="str">
        <f aca="false">IFERROR(INDEX(03_ASSESSMENT!$P$5:$P$204,MATCH($A130,03_ASSESSMENT!$A$5:$A$204,0)),"")</f>
        <v/>
      </c>
      <c r="K130" s="20" t="str">
        <f aca="false">IFERROR(INDEX(03_ASSESSMENT!$Q$5:$Q$204,MATCH($A130,03_ASSESSMENT!$A$5:$A$204,0)),"")</f>
        <v/>
      </c>
      <c r="L130" s="21" t="str">
        <f aca="false">IFERROR(INDEX(03_ASSESSMENT!$R$5:$R$204,MATCH($A130,03_ASSESSMENT!$A$5:$A$204,0)),"")</f>
        <v/>
      </c>
      <c r="M130" s="22"/>
      <c r="N130" s="22"/>
      <c r="O130" s="22"/>
      <c r="P130" s="23"/>
    </row>
    <row r="131" customFormat="false" ht="15" hidden="false" customHeight="false" outlineLevel="0" collapsed="false">
      <c r="A131" s="15"/>
      <c r="B131" s="16"/>
      <c r="C131" s="17"/>
      <c r="D131" s="17"/>
      <c r="E131" s="17"/>
      <c r="F131" s="17"/>
      <c r="G131" s="18"/>
      <c r="H131" s="19" t="str">
        <f aca="false">IFERROR(INDEX(03_ASSESSMENT!$H$5:$H$204,MATCH($A131,03_ASSESSMENT!$A$5:$A$204,0)),"")</f>
        <v/>
      </c>
      <c r="I131" s="20" t="str">
        <f aca="false">IFERROR(INDEX(03_ASSESSMENT!$I$5:$I$204,MATCH($A131,03_ASSESSMENT!$A$5:$A$204,0)),"")</f>
        <v/>
      </c>
      <c r="J131" s="19" t="str">
        <f aca="false">IFERROR(INDEX(03_ASSESSMENT!$P$5:$P$204,MATCH($A131,03_ASSESSMENT!$A$5:$A$204,0)),"")</f>
        <v/>
      </c>
      <c r="K131" s="20" t="str">
        <f aca="false">IFERROR(INDEX(03_ASSESSMENT!$Q$5:$Q$204,MATCH($A131,03_ASSESSMENT!$A$5:$A$204,0)),"")</f>
        <v/>
      </c>
      <c r="L131" s="21" t="str">
        <f aca="false">IFERROR(INDEX(03_ASSESSMENT!$R$5:$R$204,MATCH($A131,03_ASSESSMENT!$A$5:$A$204,0)),"")</f>
        <v/>
      </c>
      <c r="M131" s="22"/>
      <c r="N131" s="22"/>
      <c r="O131" s="22"/>
      <c r="P131" s="23"/>
    </row>
    <row r="132" customFormat="false" ht="15" hidden="false" customHeight="false" outlineLevel="0" collapsed="false">
      <c r="A132" s="15"/>
      <c r="B132" s="16"/>
      <c r="C132" s="17"/>
      <c r="D132" s="17"/>
      <c r="E132" s="17"/>
      <c r="F132" s="17"/>
      <c r="G132" s="18"/>
      <c r="H132" s="19" t="str">
        <f aca="false">IFERROR(INDEX(03_ASSESSMENT!$H$5:$H$204,MATCH($A132,03_ASSESSMENT!$A$5:$A$204,0)),"")</f>
        <v/>
      </c>
      <c r="I132" s="20" t="str">
        <f aca="false">IFERROR(INDEX(03_ASSESSMENT!$I$5:$I$204,MATCH($A132,03_ASSESSMENT!$A$5:$A$204,0)),"")</f>
        <v/>
      </c>
      <c r="J132" s="19" t="str">
        <f aca="false">IFERROR(INDEX(03_ASSESSMENT!$P$5:$P$204,MATCH($A132,03_ASSESSMENT!$A$5:$A$204,0)),"")</f>
        <v/>
      </c>
      <c r="K132" s="20" t="str">
        <f aca="false">IFERROR(INDEX(03_ASSESSMENT!$Q$5:$Q$204,MATCH($A132,03_ASSESSMENT!$A$5:$A$204,0)),"")</f>
        <v/>
      </c>
      <c r="L132" s="21" t="str">
        <f aca="false">IFERROR(INDEX(03_ASSESSMENT!$R$5:$R$204,MATCH($A132,03_ASSESSMENT!$A$5:$A$204,0)),"")</f>
        <v/>
      </c>
      <c r="M132" s="22"/>
      <c r="N132" s="22"/>
      <c r="O132" s="22"/>
      <c r="P132" s="23"/>
    </row>
    <row r="133" customFormat="false" ht="15" hidden="false" customHeight="false" outlineLevel="0" collapsed="false">
      <c r="A133" s="15"/>
      <c r="B133" s="16"/>
      <c r="C133" s="17"/>
      <c r="D133" s="17"/>
      <c r="E133" s="17"/>
      <c r="F133" s="17"/>
      <c r="G133" s="18"/>
      <c r="H133" s="19" t="str">
        <f aca="false">IFERROR(INDEX(03_ASSESSMENT!$H$5:$H$204,MATCH($A133,03_ASSESSMENT!$A$5:$A$204,0)),"")</f>
        <v/>
      </c>
      <c r="I133" s="20" t="str">
        <f aca="false">IFERROR(INDEX(03_ASSESSMENT!$I$5:$I$204,MATCH($A133,03_ASSESSMENT!$A$5:$A$204,0)),"")</f>
        <v/>
      </c>
      <c r="J133" s="19" t="str">
        <f aca="false">IFERROR(INDEX(03_ASSESSMENT!$P$5:$P$204,MATCH($A133,03_ASSESSMENT!$A$5:$A$204,0)),"")</f>
        <v/>
      </c>
      <c r="K133" s="20" t="str">
        <f aca="false">IFERROR(INDEX(03_ASSESSMENT!$Q$5:$Q$204,MATCH($A133,03_ASSESSMENT!$A$5:$A$204,0)),"")</f>
        <v/>
      </c>
      <c r="L133" s="21" t="str">
        <f aca="false">IFERROR(INDEX(03_ASSESSMENT!$R$5:$R$204,MATCH($A133,03_ASSESSMENT!$A$5:$A$204,0)),"")</f>
        <v/>
      </c>
      <c r="M133" s="22"/>
      <c r="N133" s="22"/>
      <c r="O133" s="22"/>
      <c r="P133" s="23"/>
    </row>
    <row r="134" customFormat="false" ht="15" hidden="false" customHeight="false" outlineLevel="0" collapsed="false">
      <c r="A134" s="15"/>
      <c r="B134" s="16"/>
      <c r="C134" s="17"/>
      <c r="D134" s="17"/>
      <c r="E134" s="17"/>
      <c r="F134" s="17"/>
      <c r="G134" s="18"/>
      <c r="H134" s="19" t="str">
        <f aca="false">IFERROR(INDEX(03_ASSESSMENT!$H$5:$H$204,MATCH($A134,03_ASSESSMENT!$A$5:$A$204,0)),"")</f>
        <v/>
      </c>
      <c r="I134" s="20" t="str">
        <f aca="false">IFERROR(INDEX(03_ASSESSMENT!$I$5:$I$204,MATCH($A134,03_ASSESSMENT!$A$5:$A$204,0)),"")</f>
        <v/>
      </c>
      <c r="J134" s="19" t="str">
        <f aca="false">IFERROR(INDEX(03_ASSESSMENT!$P$5:$P$204,MATCH($A134,03_ASSESSMENT!$A$5:$A$204,0)),"")</f>
        <v/>
      </c>
      <c r="K134" s="20" t="str">
        <f aca="false">IFERROR(INDEX(03_ASSESSMENT!$Q$5:$Q$204,MATCH($A134,03_ASSESSMENT!$A$5:$A$204,0)),"")</f>
        <v/>
      </c>
      <c r="L134" s="21" t="str">
        <f aca="false">IFERROR(INDEX(03_ASSESSMENT!$R$5:$R$204,MATCH($A134,03_ASSESSMENT!$A$5:$A$204,0)),"")</f>
        <v/>
      </c>
      <c r="M134" s="22"/>
      <c r="N134" s="22"/>
      <c r="O134" s="22"/>
      <c r="P134" s="23"/>
    </row>
    <row r="135" customFormat="false" ht="15" hidden="false" customHeight="false" outlineLevel="0" collapsed="false">
      <c r="A135" s="15"/>
      <c r="B135" s="16"/>
      <c r="C135" s="17"/>
      <c r="D135" s="17"/>
      <c r="E135" s="17"/>
      <c r="F135" s="17"/>
      <c r="G135" s="18"/>
      <c r="H135" s="19" t="str">
        <f aca="false">IFERROR(INDEX(03_ASSESSMENT!$H$5:$H$204,MATCH($A135,03_ASSESSMENT!$A$5:$A$204,0)),"")</f>
        <v/>
      </c>
      <c r="I135" s="20" t="str">
        <f aca="false">IFERROR(INDEX(03_ASSESSMENT!$I$5:$I$204,MATCH($A135,03_ASSESSMENT!$A$5:$A$204,0)),"")</f>
        <v/>
      </c>
      <c r="J135" s="19" t="str">
        <f aca="false">IFERROR(INDEX(03_ASSESSMENT!$P$5:$P$204,MATCH($A135,03_ASSESSMENT!$A$5:$A$204,0)),"")</f>
        <v/>
      </c>
      <c r="K135" s="20" t="str">
        <f aca="false">IFERROR(INDEX(03_ASSESSMENT!$Q$5:$Q$204,MATCH($A135,03_ASSESSMENT!$A$5:$A$204,0)),"")</f>
        <v/>
      </c>
      <c r="L135" s="21" t="str">
        <f aca="false">IFERROR(INDEX(03_ASSESSMENT!$R$5:$R$204,MATCH($A135,03_ASSESSMENT!$A$5:$A$204,0)),"")</f>
        <v/>
      </c>
      <c r="M135" s="22"/>
      <c r="N135" s="22"/>
      <c r="O135" s="22"/>
      <c r="P135" s="23"/>
    </row>
    <row r="136" customFormat="false" ht="15" hidden="false" customHeight="false" outlineLevel="0" collapsed="false">
      <c r="A136" s="15"/>
      <c r="B136" s="16"/>
      <c r="C136" s="17"/>
      <c r="D136" s="17"/>
      <c r="E136" s="17"/>
      <c r="F136" s="17"/>
      <c r="G136" s="18"/>
      <c r="H136" s="19" t="str">
        <f aca="false">IFERROR(INDEX(03_ASSESSMENT!$H$5:$H$204,MATCH($A136,03_ASSESSMENT!$A$5:$A$204,0)),"")</f>
        <v/>
      </c>
      <c r="I136" s="20" t="str">
        <f aca="false">IFERROR(INDEX(03_ASSESSMENT!$I$5:$I$204,MATCH($A136,03_ASSESSMENT!$A$5:$A$204,0)),"")</f>
        <v/>
      </c>
      <c r="J136" s="19" t="str">
        <f aca="false">IFERROR(INDEX(03_ASSESSMENT!$P$5:$P$204,MATCH($A136,03_ASSESSMENT!$A$5:$A$204,0)),"")</f>
        <v/>
      </c>
      <c r="K136" s="20" t="str">
        <f aca="false">IFERROR(INDEX(03_ASSESSMENT!$Q$5:$Q$204,MATCH($A136,03_ASSESSMENT!$A$5:$A$204,0)),"")</f>
        <v/>
      </c>
      <c r="L136" s="21" t="str">
        <f aca="false">IFERROR(INDEX(03_ASSESSMENT!$R$5:$R$204,MATCH($A136,03_ASSESSMENT!$A$5:$A$204,0)),"")</f>
        <v/>
      </c>
      <c r="M136" s="22"/>
      <c r="N136" s="22"/>
      <c r="O136" s="22"/>
      <c r="P136" s="23"/>
    </row>
    <row r="137" customFormat="false" ht="15" hidden="false" customHeight="false" outlineLevel="0" collapsed="false">
      <c r="A137" s="15"/>
      <c r="B137" s="16"/>
      <c r="C137" s="17"/>
      <c r="D137" s="17"/>
      <c r="E137" s="17"/>
      <c r="F137" s="17"/>
      <c r="G137" s="18"/>
      <c r="H137" s="19" t="str">
        <f aca="false">IFERROR(INDEX(03_ASSESSMENT!$H$5:$H$204,MATCH($A137,03_ASSESSMENT!$A$5:$A$204,0)),"")</f>
        <v/>
      </c>
      <c r="I137" s="20" t="str">
        <f aca="false">IFERROR(INDEX(03_ASSESSMENT!$I$5:$I$204,MATCH($A137,03_ASSESSMENT!$A$5:$A$204,0)),"")</f>
        <v/>
      </c>
      <c r="J137" s="19" t="str">
        <f aca="false">IFERROR(INDEX(03_ASSESSMENT!$P$5:$P$204,MATCH($A137,03_ASSESSMENT!$A$5:$A$204,0)),"")</f>
        <v/>
      </c>
      <c r="K137" s="20" t="str">
        <f aca="false">IFERROR(INDEX(03_ASSESSMENT!$Q$5:$Q$204,MATCH($A137,03_ASSESSMENT!$A$5:$A$204,0)),"")</f>
        <v/>
      </c>
      <c r="L137" s="21" t="str">
        <f aca="false">IFERROR(INDEX(03_ASSESSMENT!$R$5:$R$204,MATCH($A137,03_ASSESSMENT!$A$5:$A$204,0)),"")</f>
        <v/>
      </c>
      <c r="M137" s="22"/>
      <c r="N137" s="22"/>
      <c r="O137" s="22"/>
      <c r="P137" s="23"/>
    </row>
    <row r="138" customFormat="false" ht="15" hidden="false" customHeight="false" outlineLevel="0" collapsed="false">
      <c r="A138" s="15"/>
      <c r="B138" s="16"/>
      <c r="C138" s="17"/>
      <c r="D138" s="17"/>
      <c r="E138" s="17"/>
      <c r="F138" s="17"/>
      <c r="G138" s="18"/>
      <c r="H138" s="19" t="str">
        <f aca="false">IFERROR(INDEX(03_ASSESSMENT!$H$5:$H$204,MATCH($A138,03_ASSESSMENT!$A$5:$A$204,0)),"")</f>
        <v/>
      </c>
      <c r="I138" s="20" t="str">
        <f aca="false">IFERROR(INDEX(03_ASSESSMENT!$I$5:$I$204,MATCH($A138,03_ASSESSMENT!$A$5:$A$204,0)),"")</f>
        <v/>
      </c>
      <c r="J138" s="19" t="str">
        <f aca="false">IFERROR(INDEX(03_ASSESSMENT!$P$5:$P$204,MATCH($A138,03_ASSESSMENT!$A$5:$A$204,0)),"")</f>
        <v/>
      </c>
      <c r="K138" s="20" t="str">
        <f aca="false">IFERROR(INDEX(03_ASSESSMENT!$Q$5:$Q$204,MATCH($A138,03_ASSESSMENT!$A$5:$A$204,0)),"")</f>
        <v/>
      </c>
      <c r="L138" s="21" t="str">
        <f aca="false">IFERROR(INDEX(03_ASSESSMENT!$R$5:$R$204,MATCH($A138,03_ASSESSMENT!$A$5:$A$204,0)),"")</f>
        <v/>
      </c>
      <c r="M138" s="22"/>
      <c r="N138" s="22"/>
      <c r="O138" s="22"/>
      <c r="P138" s="23"/>
    </row>
    <row r="139" customFormat="false" ht="15" hidden="false" customHeight="false" outlineLevel="0" collapsed="false">
      <c r="A139" s="15"/>
      <c r="B139" s="16"/>
      <c r="C139" s="17"/>
      <c r="D139" s="17"/>
      <c r="E139" s="17"/>
      <c r="F139" s="17"/>
      <c r="G139" s="18"/>
      <c r="H139" s="19" t="str">
        <f aca="false">IFERROR(INDEX(03_ASSESSMENT!$H$5:$H$204,MATCH($A139,03_ASSESSMENT!$A$5:$A$204,0)),"")</f>
        <v/>
      </c>
      <c r="I139" s="20" t="str">
        <f aca="false">IFERROR(INDEX(03_ASSESSMENT!$I$5:$I$204,MATCH($A139,03_ASSESSMENT!$A$5:$A$204,0)),"")</f>
        <v/>
      </c>
      <c r="J139" s="19" t="str">
        <f aca="false">IFERROR(INDEX(03_ASSESSMENT!$P$5:$P$204,MATCH($A139,03_ASSESSMENT!$A$5:$A$204,0)),"")</f>
        <v/>
      </c>
      <c r="K139" s="20" t="str">
        <f aca="false">IFERROR(INDEX(03_ASSESSMENT!$Q$5:$Q$204,MATCH($A139,03_ASSESSMENT!$A$5:$A$204,0)),"")</f>
        <v/>
      </c>
      <c r="L139" s="21" t="str">
        <f aca="false">IFERROR(INDEX(03_ASSESSMENT!$R$5:$R$204,MATCH($A139,03_ASSESSMENT!$A$5:$A$204,0)),"")</f>
        <v/>
      </c>
      <c r="M139" s="22"/>
      <c r="N139" s="22"/>
      <c r="O139" s="22"/>
      <c r="P139" s="23"/>
    </row>
    <row r="140" customFormat="false" ht="15" hidden="false" customHeight="false" outlineLevel="0" collapsed="false">
      <c r="A140" s="15"/>
      <c r="B140" s="16"/>
      <c r="C140" s="17"/>
      <c r="D140" s="17"/>
      <c r="E140" s="17"/>
      <c r="F140" s="17"/>
      <c r="G140" s="18"/>
      <c r="H140" s="19" t="str">
        <f aca="false">IFERROR(INDEX(03_ASSESSMENT!$H$5:$H$204,MATCH($A140,03_ASSESSMENT!$A$5:$A$204,0)),"")</f>
        <v/>
      </c>
      <c r="I140" s="20" t="str">
        <f aca="false">IFERROR(INDEX(03_ASSESSMENT!$I$5:$I$204,MATCH($A140,03_ASSESSMENT!$A$5:$A$204,0)),"")</f>
        <v/>
      </c>
      <c r="J140" s="19" t="str">
        <f aca="false">IFERROR(INDEX(03_ASSESSMENT!$P$5:$P$204,MATCH($A140,03_ASSESSMENT!$A$5:$A$204,0)),"")</f>
        <v/>
      </c>
      <c r="K140" s="20" t="str">
        <f aca="false">IFERROR(INDEX(03_ASSESSMENT!$Q$5:$Q$204,MATCH($A140,03_ASSESSMENT!$A$5:$A$204,0)),"")</f>
        <v/>
      </c>
      <c r="L140" s="21" t="str">
        <f aca="false">IFERROR(INDEX(03_ASSESSMENT!$R$5:$R$204,MATCH($A140,03_ASSESSMENT!$A$5:$A$204,0)),"")</f>
        <v/>
      </c>
      <c r="M140" s="22"/>
      <c r="N140" s="22"/>
      <c r="O140" s="22"/>
      <c r="P140" s="23"/>
    </row>
    <row r="141" customFormat="false" ht="15" hidden="false" customHeight="false" outlineLevel="0" collapsed="false">
      <c r="A141" s="15"/>
      <c r="B141" s="16"/>
      <c r="C141" s="17"/>
      <c r="D141" s="17"/>
      <c r="E141" s="17"/>
      <c r="F141" s="17"/>
      <c r="G141" s="18"/>
      <c r="H141" s="19" t="str">
        <f aca="false">IFERROR(INDEX(03_ASSESSMENT!$H$5:$H$204,MATCH($A141,03_ASSESSMENT!$A$5:$A$204,0)),"")</f>
        <v/>
      </c>
      <c r="I141" s="20" t="str">
        <f aca="false">IFERROR(INDEX(03_ASSESSMENT!$I$5:$I$204,MATCH($A141,03_ASSESSMENT!$A$5:$A$204,0)),"")</f>
        <v/>
      </c>
      <c r="J141" s="19" t="str">
        <f aca="false">IFERROR(INDEX(03_ASSESSMENT!$P$5:$P$204,MATCH($A141,03_ASSESSMENT!$A$5:$A$204,0)),"")</f>
        <v/>
      </c>
      <c r="K141" s="20" t="str">
        <f aca="false">IFERROR(INDEX(03_ASSESSMENT!$Q$5:$Q$204,MATCH($A141,03_ASSESSMENT!$A$5:$A$204,0)),"")</f>
        <v/>
      </c>
      <c r="L141" s="21" t="str">
        <f aca="false">IFERROR(INDEX(03_ASSESSMENT!$R$5:$R$204,MATCH($A141,03_ASSESSMENT!$A$5:$A$204,0)),"")</f>
        <v/>
      </c>
      <c r="M141" s="22"/>
      <c r="N141" s="22"/>
      <c r="O141" s="22"/>
      <c r="P141" s="23"/>
    </row>
    <row r="142" customFormat="false" ht="15" hidden="false" customHeight="false" outlineLevel="0" collapsed="false">
      <c r="A142" s="15"/>
      <c r="B142" s="16"/>
      <c r="C142" s="17"/>
      <c r="D142" s="17"/>
      <c r="E142" s="17"/>
      <c r="F142" s="17"/>
      <c r="G142" s="18"/>
      <c r="H142" s="19" t="str">
        <f aca="false">IFERROR(INDEX(03_ASSESSMENT!$H$5:$H$204,MATCH($A142,03_ASSESSMENT!$A$5:$A$204,0)),"")</f>
        <v/>
      </c>
      <c r="I142" s="20" t="str">
        <f aca="false">IFERROR(INDEX(03_ASSESSMENT!$I$5:$I$204,MATCH($A142,03_ASSESSMENT!$A$5:$A$204,0)),"")</f>
        <v/>
      </c>
      <c r="J142" s="19" t="str">
        <f aca="false">IFERROR(INDEX(03_ASSESSMENT!$P$5:$P$204,MATCH($A142,03_ASSESSMENT!$A$5:$A$204,0)),"")</f>
        <v/>
      </c>
      <c r="K142" s="20" t="str">
        <f aca="false">IFERROR(INDEX(03_ASSESSMENT!$Q$5:$Q$204,MATCH($A142,03_ASSESSMENT!$A$5:$A$204,0)),"")</f>
        <v/>
      </c>
      <c r="L142" s="21" t="str">
        <f aca="false">IFERROR(INDEX(03_ASSESSMENT!$R$5:$R$204,MATCH($A142,03_ASSESSMENT!$A$5:$A$204,0)),"")</f>
        <v/>
      </c>
      <c r="M142" s="22"/>
      <c r="N142" s="22"/>
      <c r="O142" s="22"/>
      <c r="P142" s="23"/>
    </row>
    <row r="143" customFormat="false" ht="15" hidden="false" customHeight="false" outlineLevel="0" collapsed="false">
      <c r="A143" s="15"/>
      <c r="B143" s="16"/>
      <c r="C143" s="17"/>
      <c r="D143" s="17"/>
      <c r="E143" s="17"/>
      <c r="F143" s="17"/>
      <c r="G143" s="18"/>
      <c r="H143" s="19" t="str">
        <f aca="false">IFERROR(INDEX(03_ASSESSMENT!$H$5:$H$204,MATCH($A143,03_ASSESSMENT!$A$5:$A$204,0)),"")</f>
        <v/>
      </c>
      <c r="I143" s="20" t="str">
        <f aca="false">IFERROR(INDEX(03_ASSESSMENT!$I$5:$I$204,MATCH($A143,03_ASSESSMENT!$A$5:$A$204,0)),"")</f>
        <v/>
      </c>
      <c r="J143" s="19" t="str">
        <f aca="false">IFERROR(INDEX(03_ASSESSMENT!$P$5:$P$204,MATCH($A143,03_ASSESSMENT!$A$5:$A$204,0)),"")</f>
        <v/>
      </c>
      <c r="K143" s="20" t="str">
        <f aca="false">IFERROR(INDEX(03_ASSESSMENT!$Q$5:$Q$204,MATCH($A143,03_ASSESSMENT!$A$5:$A$204,0)),"")</f>
        <v/>
      </c>
      <c r="L143" s="21" t="str">
        <f aca="false">IFERROR(INDEX(03_ASSESSMENT!$R$5:$R$204,MATCH($A143,03_ASSESSMENT!$A$5:$A$204,0)),"")</f>
        <v/>
      </c>
      <c r="M143" s="22"/>
      <c r="N143" s="22"/>
      <c r="O143" s="22"/>
      <c r="P143" s="23"/>
    </row>
    <row r="144" customFormat="false" ht="15" hidden="false" customHeight="false" outlineLevel="0" collapsed="false">
      <c r="A144" s="15"/>
      <c r="B144" s="16"/>
      <c r="C144" s="17"/>
      <c r="D144" s="17"/>
      <c r="E144" s="17"/>
      <c r="F144" s="17"/>
      <c r="G144" s="18"/>
      <c r="H144" s="19" t="str">
        <f aca="false">IFERROR(INDEX(03_ASSESSMENT!$H$5:$H$204,MATCH($A144,03_ASSESSMENT!$A$5:$A$204,0)),"")</f>
        <v/>
      </c>
      <c r="I144" s="20" t="str">
        <f aca="false">IFERROR(INDEX(03_ASSESSMENT!$I$5:$I$204,MATCH($A144,03_ASSESSMENT!$A$5:$A$204,0)),"")</f>
        <v/>
      </c>
      <c r="J144" s="19" t="str">
        <f aca="false">IFERROR(INDEX(03_ASSESSMENT!$P$5:$P$204,MATCH($A144,03_ASSESSMENT!$A$5:$A$204,0)),"")</f>
        <v/>
      </c>
      <c r="K144" s="20" t="str">
        <f aca="false">IFERROR(INDEX(03_ASSESSMENT!$Q$5:$Q$204,MATCH($A144,03_ASSESSMENT!$A$5:$A$204,0)),"")</f>
        <v/>
      </c>
      <c r="L144" s="21" t="str">
        <f aca="false">IFERROR(INDEX(03_ASSESSMENT!$R$5:$R$204,MATCH($A144,03_ASSESSMENT!$A$5:$A$204,0)),"")</f>
        <v/>
      </c>
      <c r="M144" s="22"/>
      <c r="N144" s="22"/>
      <c r="O144" s="22"/>
      <c r="P144" s="23"/>
    </row>
    <row r="145" customFormat="false" ht="15" hidden="false" customHeight="false" outlineLevel="0" collapsed="false">
      <c r="A145" s="15"/>
      <c r="B145" s="16"/>
      <c r="C145" s="17"/>
      <c r="D145" s="17"/>
      <c r="E145" s="17"/>
      <c r="F145" s="17"/>
      <c r="G145" s="18"/>
      <c r="H145" s="19" t="str">
        <f aca="false">IFERROR(INDEX(03_ASSESSMENT!$H$5:$H$204,MATCH($A145,03_ASSESSMENT!$A$5:$A$204,0)),"")</f>
        <v/>
      </c>
      <c r="I145" s="20" t="str">
        <f aca="false">IFERROR(INDEX(03_ASSESSMENT!$I$5:$I$204,MATCH($A145,03_ASSESSMENT!$A$5:$A$204,0)),"")</f>
        <v/>
      </c>
      <c r="J145" s="19" t="str">
        <f aca="false">IFERROR(INDEX(03_ASSESSMENT!$P$5:$P$204,MATCH($A145,03_ASSESSMENT!$A$5:$A$204,0)),"")</f>
        <v/>
      </c>
      <c r="K145" s="20" t="str">
        <f aca="false">IFERROR(INDEX(03_ASSESSMENT!$Q$5:$Q$204,MATCH($A145,03_ASSESSMENT!$A$5:$A$204,0)),"")</f>
        <v/>
      </c>
      <c r="L145" s="21" t="str">
        <f aca="false">IFERROR(INDEX(03_ASSESSMENT!$R$5:$R$204,MATCH($A145,03_ASSESSMENT!$A$5:$A$204,0)),"")</f>
        <v/>
      </c>
      <c r="M145" s="22"/>
      <c r="N145" s="22"/>
      <c r="O145" s="22"/>
      <c r="P145" s="23"/>
    </row>
    <row r="146" customFormat="false" ht="15" hidden="false" customHeight="false" outlineLevel="0" collapsed="false">
      <c r="A146" s="15"/>
      <c r="B146" s="16"/>
      <c r="C146" s="17"/>
      <c r="D146" s="17"/>
      <c r="E146" s="17"/>
      <c r="F146" s="17"/>
      <c r="G146" s="18"/>
      <c r="H146" s="19" t="str">
        <f aca="false">IFERROR(INDEX(03_ASSESSMENT!$H$5:$H$204,MATCH($A146,03_ASSESSMENT!$A$5:$A$204,0)),"")</f>
        <v/>
      </c>
      <c r="I146" s="20" t="str">
        <f aca="false">IFERROR(INDEX(03_ASSESSMENT!$I$5:$I$204,MATCH($A146,03_ASSESSMENT!$A$5:$A$204,0)),"")</f>
        <v/>
      </c>
      <c r="J146" s="19" t="str">
        <f aca="false">IFERROR(INDEX(03_ASSESSMENT!$P$5:$P$204,MATCH($A146,03_ASSESSMENT!$A$5:$A$204,0)),"")</f>
        <v/>
      </c>
      <c r="K146" s="20" t="str">
        <f aca="false">IFERROR(INDEX(03_ASSESSMENT!$Q$5:$Q$204,MATCH($A146,03_ASSESSMENT!$A$5:$A$204,0)),"")</f>
        <v/>
      </c>
      <c r="L146" s="21" t="str">
        <f aca="false">IFERROR(INDEX(03_ASSESSMENT!$R$5:$R$204,MATCH($A146,03_ASSESSMENT!$A$5:$A$204,0)),"")</f>
        <v/>
      </c>
      <c r="M146" s="22"/>
      <c r="N146" s="22"/>
      <c r="O146" s="22"/>
      <c r="P146" s="23"/>
    </row>
    <row r="147" customFormat="false" ht="15" hidden="false" customHeight="false" outlineLevel="0" collapsed="false">
      <c r="A147" s="15"/>
      <c r="B147" s="16"/>
      <c r="C147" s="17"/>
      <c r="D147" s="17"/>
      <c r="E147" s="17"/>
      <c r="F147" s="17"/>
      <c r="G147" s="18"/>
      <c r="H147" s="19" t="str">
        <f aca="false">IFERROR(INDEX(03_ASSESSMENT!$H$5:$H$204,MATCH($A147,03_ASSESSMENT!$A$5:$A$204,0)),"")</f>
        <v/>
      </c>
      <c r="I147" s="20" t="str">
        <f aca="false">IFERROR(INDEX(03_ASSESSMENT!$I$5:$I$204,MATCH($A147,03_ASSESSMENT!$A$5:$A$204,0)),"")</f>
        <v/>
      </c>
      <c r="J147" s="19" t="str">
        <f aca="false">IFERROR(INDEX(03_ASSESSMENT!$P$5:$P$204,MATCH($A147,03_ASSESSMENT!$A$5:$A$204,0)),"")</f>
        <v/>
      </c>
      <c r="K147" s="20" t="str">
        <f aca="false">IFERROR(INDEX(03_ASSESSMENT!$Q$5:$Q$204,MATCH($A147,03_ASSESSMENT!$A$5:$A$204,0)),"")</f>
        <v/>
      </c>
      <c r="L147" s="21" t="str">
        <f aca="false">IFERROR(INDEX(03_ASSESSMENT!$R$5:$R$204,MATCH($A147,03_ASSESSMENT!$A$5:$A$204,0)),"")</f>
        <v/>
      </c>
      <c r="M147" s="22"/>
      <c r="N147" s="22"/>
      <c r="O147" s="22"/>
      <c r="P147" s="23"/>
    </row>
    <row r="148" customFormat="false" ht="15" hidden="false" customHeight="false" outlineLevel="0" collapsed="false">
      <c r="A148" s="15"/>
      <c r="B148" s="16"/>
      <c r="C148" s="17"/>
      <c r="D148" s="17"/>
      <c r="E148" s="17"/>
      <c r="F148" s="17"/>
      <c r="G148" s="18"/>
      <c r="H148" s="19" t="str">
        <f aca="false">IFERROR(INDEX(03_ASSESSMENT!$H$5:$H$204,MATCH($A148,03_ASSESSMENT!$A$5:$A$204,0)),"")</f>
        <v/>
      </c>
      <c r="I148" s="20" t="str">
        <f aca="false">IFERROR(INDEX(03_ASSESSMENT!$I$5:$I$204,MATCH($A148,03_ASSESSMENT!$A$5:$A$204,0)),"")</f>
        <v/>
      </c>
      <c r="J148" s="19" t="str">
        <f aca="false">IFERROR(INDEX(03_ASSESSMENT!$P$5:$P$204,MATCH($A148,03_ASSESSMENT!$A$5:$A$204,0)),"")</f>
        <v/>
      </c>
      <c r="K148" s="20" t="str">
        <f aca="false">IFERROR(INDEX(03_ASSESSMENT!$Q$5:$Q$204,MATCH($A148,03_ASSESSMENT!$A$5:$A$204,0)),"")</f>
        <v/>
      </c>
      <c r="L148" s="21" t="str">
        <f aca="false">IFERROR(INDEX(03_ASSESSMENT!$R$5:$R$204,MATCH($A148,03_ASSESSMENT!$A$5:$A$204,0)),"")</f>
        <v/>
      </c>
      <c r="M148" s="22"/>
      <c r="N148" s="22"/>
      <c r="O148" s="22"/>
      <c r="P148" s="23"/>
    </row>
    <row r="149" customFormat="false" ht="15" hidden="false" customHeight="false" outlineLevel="0" collapsed="false">
      <c r="A149" s="15"/>
      <c r="B149" s="16"/>
      <c r="C149" s="17"/>
      <c r="D149" s="17"/>
      <c r="E149" s="17"/>
      <c r="F149" s="17"/>
      <c r="G149" s="18"/>
      <c r="H149" s="19" t="str">
        <f aca="false">IFERROR(INDEX(03_ASSESSMENT!$H$5:$H$204,MATCH($A149,03_ASSESSMENT!$A$5:$A$204,0)),"")</f>
        <v/>
      </c>
      <c r="I149" s="20" t="str">
        <f aca="false">IFERROR(INDEX(03_ASSESSMENT!$I$5:$I$204,MATCH($A149,03_ASSESSMENT!$A$5:$A$204,0)),"")</f>
        <v/>
      </c>
      <c r="J149" s="19" t="str">
        <f aca="false">IFERROR(INDEX(03_ASSESSMENT!$P$5:$P$204,MATCH($A149,03_ASSESSMENT!$A$5:$A$204,0)),"")</f>
        <v/>
      </c>
      <c r="K149" s="20" t="str">
        <f aca="false">IFERROR(INDEX(03_ASSESSMENT!$Q$5:$Q$204,MATCH($A149,03_ASSESSMENT!$A$5:$A$204,0)),"")</f>
        <v/>
      </c>
      <c r="L149" s="21" t="str">
        <f aca="false">IFERROR(INDEX(03_ASSESSMENT!$R$5:$R$204,MATCH($A149,03_ASSESSMENT!$A$5:$A$204,0)),"")</f>
        <v/>
      </c>
      <c r="M149" s="22"/>
      <c r="N149" s="22"/>
      <c r="O149" s="22"/>
      <c r="P149" s="23"/>
    </row>
    <row r="150" customFormat="false" ht="15" hidden="false" customHeight="false" outlineLevel="0" collapsed="false">
      <c r="A150" s="15"/>
      <c r="B150" s="16"/>
      <c r="C150" s="17"/>
      <c r="D150" s="17"/>
      <c r="E150" s="17"/>
      <c r="F150" s="17"/>
      <c r="G150" s="18"/>
      <c r="H150" s="19" t="str">
        <f aca="false">IFERROR(INDEX(03_ASSESSMENT!$H$5:$H$204,MATCH($A150,03_ASSESSMENT!$A$5:$A$204,0)),"")</f>
        <v/>
      </c>
      <c r="I150" s="20" t="str">
        <f aca="false">IFERROR(INDEX(03_ASSESSMENT!$I$5:$I$204,MATCH($A150,03_ASSESSMENT!$A$5:$A$204,0)),"")</f>
        <v/>
      </c>
      <c r="J150" s="19" t="str">
        <f aca="false">IFERROR(INDEX(03_ASSESSMENT!$P$5:$P$204,MATCH($A150,03_ASSESSMENT!$A$5:$A$204,0)),"")</f>
        <v/>
      </c>
      <c r="K150" s="20" t="str">
        <f aca="false">IFERROR(INDEX(03_ASSESSMENT!$Q$5:$Q$204,MATCH($A150,03_ASSESSMENT!$A$5:$A$204,0)),"")</f>
        <v/>
      </c>
      <c r="L150" s="21" t="str">
        <f aca="false">IFERROR(INDEX(03_ASSESSMENT!$R$5:$R$204,MATCH($A150,03_ASSESSMENT!$A$5:$A$204,0)),"")</f>
        <v/>
      </c>
      <c r="M150" s="22"/>
      <c r="N150" s="22"/>
      <c r="O150" s="22"/>
      <c r="P150" s="23"/>
    </row>
    <row r="151" customFormat="false" ht="15" hidden="false" customHeight="false" outlineLevel="0" collapsed="false">
      <c r="A151" s="15"/>
      <c r="B151" s="16"/>
      <c r="C151" s="17"/>
      <c r="D151" s="17"/>
      <c r="E151" s="17"/>
      <c r="F151" s="17"/>
      <c r="G151" s="18"/>
      <c r="H151" s="19" t="str">
        <f aca="false">IFERROR(INDEX(03_ASSESSMENT!$H$5:$H$204,MATCH($A151,03_ASSESSMENT!$A$5:$A$204,0)),"")</f>
        <v/>
      </c>
      <c r="I151" s="20" t="str">
        <f aca="false">IFERROR(INDEX(03_ASSESSMENT!$I$5:$I$204,MATCH($A151,03_ASSESSMENT!$A$5:$A$204,0)),"")</f>
        <v/>
      </c>
      <c r="J151" s="19" t="str">
        <f aca="false">IFERROR(INDEX(03_ASSESSMENT!$P$5:$P$204,MATCH($A151,03_ASSESSMENT!$A$5:$A$204,0)),"")</f>
        <v/>
      </c>
      <c r="K151" s="20" t="str">
        <f aca="false">IFERROR(INDEX(03_ASSESSMENT!$Q$5:$Q$204,MATCH($A151,03_ASSESSMENT!$A$5:$A$204,0)),"")</f>
        <v/>
      </c>
      <c r="L151" s="21" t="str">
        <f aca="false">IFERROR(INDEX(03_ASSESSMENT!$R$5:$R$204,MATCH($A151,03_ASSESSMENT!$A$5:$A$204,0)),"")</f>
        <v/>
      </c>
      <c r="M151" s="22"/>
      <c r="N151" s="22"/>
      <c r="O151" s="22"/>
      <c r="P151" s="23"/>
    </row>
    <row r="152" customFormat="false" ht="15" hidden="false" customHeight="false" outlineLevel="0" collapsed="false">
      <c r="A152" s="15"/>
      <c r="B152" s="16"/>
      <c r="C152" s="17"/>
      <c r="D152" s="17"/>
      <c r="E152" s="17"/>
      <c r="F152" s="17"/>
      <c r="G152" s="18"/>
      <c r="H152" s="19" t="str">
        <f aca="false">IFERROR(INDEX(03_ASSESSMENT!$H$5:$H$204,MATCH($A152,03_ASSESSMENT!$A$5:$A$204,0)),"")</f>
        <v/>
      </c>
      <c r="I152" s="20" t="str">
        <f aca="false">IFERROR(INDEX(03_ASSESSMENT!$I$5:$I$204,MATCH($A152,03_ASSESSMENT!$A$5:$A$204,0)),"")</f>
        <v/>
      </c>
      <c r="J152" s="19" t="str">
        <f aca="false">IFERROR(INDEX(03_ASSESSMENT!$P$5:$P$204,MATCH($A152,03_ASSESSMENT!$A$5:$A$204,0)),"")</f>
        <v/>
      </c>
      <c r="K152" s="20" t="str">
        <f aca="false">IFERROR(INDEX(03_ASSESSMENT!$Q$5:$Q$204,MATCH($A152,03_ASSESSMENT!$A$5:$A$204,0)),"")</f>
        <v/>
      </c>
      <c r="L152" s="21" t="str">
        <f aca="false">IFERROR(INDEX(03_ASSESSMENT!$R$5:$R$204,MATCH($A152,03_ASSESSMENT!$A$5:$A$204,0)),"")</f>
        <v/>
      </c>
      <c r="M152" s="22"/>
      <c r="N152" s="22"/>
      <c r="O152" s="22"/>
      <c r="P152" s="23"/>
    </row>
    <row r="153" customFormat="false" ht="15" hidden="false" customHeight="false" outlineLevel="0" collapsed="false">
      <c r="A153" s="15"/>
      <c r="B153" s="16"/>
      <c r="C153" s="17"/>
      <c r="D153" s="17"/>
      <c r="E153" s="17"/>
      <c r="F153" s="17"/>
      <c r="G153" s="18"/>
      <c r="H153" s="19" t="str">
        <f aca="false">IFERROR(INDEX(03_ASSESSMENT!$H$5:$H$204,MATCH($A153,03_ASSESSMENT!$A$5:$A$204,0)),"")</f>
        <v/>
      </c>
      <c r="I153" s="20" t="str">
        <f aca="false">IFERROR(INDEX(03_ASSESSMENT!$I$5:$I$204,MATCH($A153,03_ASSESSMENT!$A$5:$A$204,0)),"")</f>
        <v/>
      </c>
      <c r="J153" s="19" t="str">
        <f aca="false">IFERROR(INDEX(03_ASSESSMENT!$P$5:$P$204,MATCH($A153,03_ASSESSMENT!$A$5:$A$204,0)),"")</f>
        <v/>
      </c>
      <c r="K153" s="20" t="str">
        <f aca="false">IFERROR(INDEX(03_ASSESSMENT!$Q$5:$Q$204,MATCH($A153,03_ASSESSMENT!$A$5:$A$204,0)),"")</f>
        <v/>
      </c>
      <c r="L153" s="21" t="str">
        <f aca="false">IFERROR(INDEX(03_ASSESSMENT!$R$5:$R$204,MATCH($A153,03_ASSESSMENT!$A$5:$A$204,0)),"")</f>
        <v/>
      </c>
      <c r="M153" s="22"/>
      <c r="N153" s="22"/>
      <c r="O153" s="22"/>
      <c r="P153" s="23"/>
    </row>
    <row r="154" customFormat="false" ht="15" hidden="false" customHeight="false" outlineLevel="0" collapsed="false">
      <c r="A154" s="15"/>
      <c r="B154" s="16"/>
      <c r="C154" s="17"/>
      <c r="D154" s="17"/>
      <c r="E154" s="17"/>
      <c r="F154" s="17"/>
      <c r="G154" s="18"/>
      <c r="H154" s="19" t="str">
        <f aca="false">IFERROR(INDEX(03_ASSESSMENT!$H$5:$H$204,MATCH($A154,03_ASSESSMENT!$A$5:$A$204,0)),"")</f>
        <v/>
      </c>
      <c r="I154" s="20" t="str">
        <f aca="false">IFERROR(INDEX(03_ASSESSMENT!$I$5:$I$204,MATCH($A154,03_ASSESSMENT!$A$5:$A$204,0)),"")</f>
        <v/>
      </c>
      <c r="J154" s="19" t="str">
        <f aca="false">IFERROR(INDEX(03_ASSESSMENT!$P$5:$P$204,MATCH($A154,03_ASSESSMENT!$A$5:$A$204,0)),"")</f>
        <v/>
      </c>
      <c r="K154" s="20" t="str">
        <f aca="false">IFERROR(INDEX(03_ASSESSMENT!$Q$5:$Q$204,MATCH($A154,03_ASSESSMENT!$A$5:$A$204,0)),"")</f>
        <v/>
      </c>
      <c r="L154" s="21" t="str">
        <f aca="false">IFERROR(INDEX(03_ASSESSMENT!$R$5:$R$204,MATCH($A154,03_ASSESSMENT!$A$5:$A$204,0)),"")</f>
        <v/>
      </c>
      <c r="M154" s="22"/>
      <c r="N154" s="22"/>
      <c r="O154" s="22"/>
      <c r="P154" s="23"/>
    </row>
    <row r="155" customFormat="false" ht="15" hidden="false" customHeight="false" outlineLevel="0" collapsed="false">
      <c r="A155" s="15"/>
      <c r="B155" s="16"/>
      <c r="C155" s="17"/>
      <c r="D155" s="17"/>
      <c r="E155" s="17"/>
      <c r="F155" s="17"/>
      <c r="G155" s="18"/>
      <c r="H155" s="19" t="str">
        <f aca="false">IFERROR(INDEX(03_ASSESSMENT!$H$5:$H$204,MATCH($A155,03_ASSESSMENT!$A$5:$A$204,0)),"")</f>
        <v/>
      </c>
      <c r="I155" s="20" t="str">
        <f aca="false">IFERROR(INDEX(03_ASSESSMENT!$I$5:$I$204,MATCH($A155,03_ASSESSMENT!$A$5:$A$204,0)),"")</f>
        <v/>
      </c>
      <c r="J155" s="19" t="str">
        <f aca="false">IFERROR(INDEX(03_ASSESSMENT!$P$5:$P$204,MATCH($A155,03_ASSESSMENT!$A$5:$A$204,0)),"")</f>
        <v/>
      </c>
      <c r="K155" s="20" t="str">
        <f aca="false">IFERROR(INDEX(03_ASSESSMENT!$Q$5:$Q$204,MATCH($A155,03_ASSESSMENT!$A$5:$A$204,0)),"")</f>
        <v/>
      </c>
      <c r="L155" s="21" t="str">
        <f aca="false">IFERROR(INDEX(03_ASSESSMENT!$R$5:$R$204,MATCH($A155,03_ASSESSMENT!$A$5:$A$204,0)),"")</f>
        <v/>
      </c>
      <c r="M155" s="22"/>
      <c r="N155" s="22"/>
      <c r="O155" s="22"/>
      <c r="P155" s="23"/>
    </row>
    <row r="156" customFormat="false" ht="15" hidden="false" customHeight="false" outlineLevel="0" collapsed="false">
      <c r="A156" s="15"/>
      <c r="B156" s="16"/>
      <c r="C156" s="17"/>
      <c r="D156" s="17"/>
      <c r="E156" s="17"/>
      <c r="F156" s="17"/>
      <c r="G156" s="18"/>
      <c r="H156" s="19" t="str">
        <f aca="false">IFERROR(INDEX(03_ASSESSMENT!$H$5:$H$204,MATCH($A156,03_ASSESSMENT!$A$5:$A$204,0)),"")</f>
        <v/>
      </c>
      <c r="I156" s="20" t="str">
        <f aca="false">IFERROR(INDEX(03_ASSESSMENT!$I$5:$I$204,MATCH($A156,03_ASSESSMENT!$A$5:$A$204,0)),"")</f>
        <v/>
      </c>
      <c r="J156" s="19" t="str">
        <f aca="false">IFERROR(INDEX(03_ASSESSMENT!$P$5:$P$204,MATCH($A156,03_ASSESSMENT!$A$5:$A$204,0)),"")</f>
        <v/>
      </c>
      <c r="K156" s="20" t="str">
        <f aca="false">IFERROR(INDEX(03_ASSESSMENT!$Q$5:$Q$204,MATCH($A156,03_ASSESSMENT!$A$5:$A$204,0)),"")</f>
        <v/>
      </c>
      <c r="L156" s="21" t="str">
        <f aca="false">IFERROR(INDEX(03_ASSESSMENT!$R$5:$R$204,MATCH($A156,03_ASSESSMENT!$A$5:$A$204,0)),"")</f>
        <v/>
      </c>
      <c r="M156" s="22"/>
      <c r="N156" s="22"/>
      <c r="O156" s="22"/>
      <c r="P156" s="23"/>
    </row>
    <row r="157" customFormat="false" ht="15" hidden="false" customHeight="false" outlineLevel="0" collapsed="false">
      <c r="A157" s="15"/>
      <c r="B157" s="16"/>
      <c r="C157" s="17"/>
      <c r="D157" s="17"/>
      <c r="E157" s="17"/>
      <c r="F157" s="17"/>
      <c r="G157" s="18"/>
      <c r="H157" s="19" t="str">
        <f aca="false">IFERROR(INDEX(03_ASSESSMENT!$H$5:$H$204,MATCH($A157,03_ASSESSMENT!$A$5:$A$204,0)),"")</f>
        <v/>
      </c>
      <c r="I157" s="20" t="str">
        <f aca="false">IFERROR(INDEX(03_ASSESSMENT!$I$5:$I$204,MATCH($A157,03_ASSESSMENT!$A$5:$A$204,0)),"")</f>
        <v/>
      </c>
      <c r="J157" s="19" t="str">
        <f aca="false">IFERROR(INDEX(03_ASSESSMENT!$P$5:$P$204,MATCH($A157,03_ASSESSMENT!$A$5:$A$204,0)),"")</f>
        <v/>
      </c>
      <c r="K157" s="20" t="str">
        <f aca="false">IFERROR(INDEX(03_ASSESSMENT!$Q$5:$Q$204,MATCH($A157,03_ASSESSMENT!$A$5:$A$204,0)),"")</f>
        <v/>
      </c>
      <c r="L157" s="21" t="str">
        <f aca="false">IFERROR(INDEX(03_ASSESSMENT!$R$5:$R$204,MATCH($A157,03_ASSESSMENT!$A$5:$A$204,0)),"")</f>
        <v/>
      </c>
      <c r="M157" s="22"/>
      <c r="N157" s="22"/>
      <c r="O157" s="22"/>
      <c r="P157" s="23"/>
    </row>
    <row r="158" customFormat="false" ht="15" hidden="false" customHeight="false" outlineLevel="0" collapsed="false">
      <c r="A158" s="15"/>
      <c r="B158" s="16"/>
      <c r="C158" s="17"/>
      <c r="D158" s="17"/>
      <c r="E158" s="17"/>
      <c r="F158" s="17"/>
      <c r="G158" s="18"/>
      <c r="H158" s="19" t="str">
        <f aca="false">IFERROR(INDEX(03_ASSESSMENT!$H$5:$H$204,MATCH($A158,03_ASSESSMENT!$A$5:$A$204,0)),"")</f>
        <v/>
      </c>
      <c r="I158" s="20" t="str">
        <f aca="false">IFERROR(INDEX(03_ASSESSMENT!$I$5:$I$204,MATCH($A158,03_ASSESSMENT!$A$5:$A$204,0)),"")</f>
        <v/>
      </c>
      <c r="J158" s="19" t="str">
        <f aca="false">IFERROR(INDEX(03_ASSESSMENT!$P$5:$P$204,MATCH($A158,03_ASSESSMENT!$A$5:$A$204,0)),"")</f>
        <v/>
      </c>
      <c r="K158" s="20" t="str">
        <f aca="false">IFERROR(INDEX(03_ASSESSMENT!$Q$5:$Q$204,MATCH($A158,03_ASSESSMENT!$A$5:$A$204,0)),"")</f>
        <v/>
      </c>
      <c r="L158" s="21" t="str">
        <f aca="false">IFERROR(INDEX(03_ASSESSMENT!$R$5:$R$204,MATCH($A158,03_ASSESSMENT!$A$5:$A$204,0)),"")</f>
        <v/>
      </c>
      <c r="M158" s="22"/>
      <c r="N158" s="22"/>
      <c r="O158" s="22"/>
      <c r="P158" s="23"/>
    </row>
    <row r="159" customFormat="false" ht="15" hidden="false" customHeight="false" outlineLevel="0" collapsed="false">
      <c r="A159" s="15"/>
      <c r="B159" s="16"/>
      <c r="C159" s="17"/>
      <c r="D159" s="17"/>
      <c r="E159" s="17"/>
      <c r="F159" s="17"/>
      <c r="G159" s="18"/>
      <c r="H159" s="19" t="str">
        <f aca="false">IFERROR(INDEX(03_ASSESSMENT!$H$5:$H$204,MATCH($A159,03_ASSESSMENT!$A$5:$A$204,0)),"")</f>
        <v/>
      </c>
      <c r="I159" s="20" t="str">
        <f aca="false">IFERROR(INDEX(03_ASSESSMENT!$I$5:$I$204,MATCH($A159,03_ASSESSMENT!$A$5:$A$204,0)),"")</f>
        <v/>
      </c>
      <c r="J159" s="19" t="str">
        <f aca="false">IFERROR(INDEX(03_ASSESSMENT!$P$5:$P$204,MATCH($A159,03_ASSESSMENT!$A$5:$A$204,0)),"")</f>
        <v/>
      </c>
      <c r="K159" s="20" t="str">
        <f aca="false">IFERROR(INDEX(03_ASSESSMENT!$Q$5:$Q$204,MATCH($A159,03_ASSESSMENT!$A$5:$A$204,0)),"")</f>
        <v/>
      </c>
      <c r="L159" s="21" t="str">
        <f aca="false">IFERROR(INDEX(03_ASSESSMENT!$R$5:$R$204,MATCH($A159,03_ASSESSMENT!$A$5:$A$204,0)),"")</f>
        <v/>
      </c>
      <c r="M159" s="22"/>
      <c r="N159" s="22"/>
      <c r="O159" s="22"/>
      <c r="P159" s="23"/>
    </row>
    <row r="160" customFormat="false" ht="15" hidden="false" customHeight="false" outlineLevel="0" collapsed="false">
      <c r="A160" s="15"/>
      <c r="B160" s="16"/>
      <c r="C160" s="17"/>
      <c r="D160" s="17"/>
      <c r="E160" s="17"/>
      <c r="F160" s="17"/>
      <c r="G160" s="18"/>
      <c r="H160" s="19" t="str">
        <f aca="false">IFERROR(INDEX(03_ASSESSMENT!$H$5:$H$204,MATCH($A160,03_ASSESSMENT!$A$5:$A$204,0)),"")</f>
        <v/>
      </c>
      <c r="I160" s="20" t="str">
        <f aca="false">IFERROR(INDEX(03_ASSESSMENT!$I$5:$I$204,MATCH($A160,03_ASSESSMENT!$A$5:$A$204,0)),"")</f>
        <v/>
      </c>
      <c r="J160" s="19" t="str">
        <f aca="false">IFERROR(INDEX(03_ASSESSMENT!$P$5:$P$204,MATCH($A160,03_ASSESSMENT!$A$5:$A$204,0)),"")</f>
        <v/>
      </c>
      <c r="K160" s="20" t="str">
        <f aca="false">IFERROR(INDEX(03_ASSESSMENT!$Q$5:$Q$204,MATCH($A160,03_ASSESSMENT!$A$5:$A$204,0)),"")</f>
        <v/>
      </c>
      <c r="L160" s="21" t="str">
        <f aca="false">IFERROR(INDEX(03_ASSESSMENT!$R$5:$R$204,MATCH($A160,03_ASSESSMENT!$A$5:$A$204,0)),"")</f>
        <v/>
      </c>
      <c r="M160" s="22"/>
      <c r="N160" s="22"/>
      <c r="O160" s="22"/>
      <c r="P160" s="23"/>
    </row>
    <row r="161" customFormat="false" ht="15" hidden="false" customHeight="false" outlineLevel="0" collapsed="false">
      <c r="A161" s="15"/>
      <c r="B161" s="16"/>
      <c r="C161" s="17"/>
      <c r="D161" s="17"/>
      <c r="E161" s="17"/>
      <c r="F161" s="17"/>
      <c r="G161" s="18"/>
      <c r="H161" s="19" t="str">
        <f aca="false">IFERROR(INDEX(03_ASSESSMENT!$H$5:$H$204,MATCH($A161,03_ASSESSMENT!$A$5:$A$204,0)),"")</f>
        <v/>
      </c>
      <c r="I161" s="20" t="str">
        <f aca="false">IFERROR(INDEX(03_ASSESSMENT!$I$5:$I$204,MATCH($A161,03_ASSESSMENT!$A$5:$A$204,0)),"")</f>
        <v/>
      </c>
      <c r="J161" s="19" t="str">
        <f aca="false">IFERROR(INDEX(03_ASSESSMENT!$P$5:$P$204,MATCH($A161,03_ASSESSMENT!$A$5:$A$204,0)),"")</f>
        <v/>
      </c>
      <c r="K161" s="20" t="str">
        <f aca="false">IFERROR(INDEX(03_ASSESSMENT!$Q$5:$Q$204,MATCH($A161,03_ASSESSMENT!$A$5:$A$204,0)),"")</f>
        <v/>
      </c>
      <c r="L161" s="21" t="str">
        <f aca="false">IFERROR(INDEX(03_ASSESSMENT!$R$5:$R$204,MATCH($A161,03_ASSESSMENT!$A$5:$A$204,0)),"")</f>
        <v/>
      </c>
      <c r="M161" s="22"/>
      <c r="N161" s="22"/>
      <c r="O161" s="22"/>
      <c r="P161" s="23"/>
    </row>
    <row r="162" customFormat="false" ht="15" hidden="false" customHeight="false" outlineLevel="0" collapsed="false">
      <c r="A162" s="15"/>
      <c r="B162" s="16"/>
      <c r="C162" s="17"/>
      <c r="D162" s="17"/>
      <c r="E162" s="17"/>
      <c r="F162" s="17"/>
      <c r="G162" s="18"/>
      <c r="H162" s="19" t="str">
        <f aca="false">IFERROR(INDEX(03_ASSESSMENT!$H$5:$H$204,MATCH($A162,03_ASSESSMENT!$A$5:$A$204,0)),"")</f>
        <v/>
      </c>
      <c r="I162" s="20" t="str">
        <f aca="false">IFERROR(INDEX(03_ASSESSMENT!$I$5:$I$204,MATCH($A162,03_ASSESSMENT!$A$5:$A$204,0)),"")</f>
        <v/>
      </c>
      <c r="J162" s="19" t="str">
        <f aca="false">IFERROR(INDEX(03_ASSESSMENT!$P$5:$P$204,MATCH($A162,03_ASSESSMENT!$A$5:$A$204,0)),"")</f>
        <v/>
      </c>
      <c r="K162" s="20" t="str">
        <f aca="false">IFERROR(INDEX(03_ASSESSMENT!$Q$5:$Q$204,MATCH($A162,03_ASSESSMENT!$A$5:$A$204,0)),"")</f>
        <v/>
      </c>
      <c r="L162" s="21" t="str">
        <f aca="false">IFERROR(INDEX(03_ASSESSMENT!$R$5:$R$204,MATCH($A162,03_ASSESSMENT!$A$5:$A$204,0)),"")</f>
        <v/>
      </c>
      <c r="M162" s="22"/>
      <c r="N162" s="22"/>
      <c r="O162" s="22"/>
      <c r="P162" s="23"/>
    </row>
    <row r="163" customFormat="false" ht="15" hidden="false" customHeight="false" outlineLevel="0" collapsed="false">
      <c r="A163" s="15"/>
      <c r="B163" s="16"/>
      <c r="C163" s="17"/>
      <c r="D163" s="17"/>
      <c r="E163" s="17"/>
      <c r="F163" s="17"/>
      <c r="G163" s="18"/>
      <c r="H163" s="19" t="str">
        <f aca="false">IFERROR(INDEX(03_ASSESSMENT!$H$5:$H$204,MATCH($A163,03_ASSESSMENT!$A$5:$A$204,0)),"")</f>
        <v/>
      </c>
      <c r="I163" s="20" t="str">
        <f aca="false">IFERROR(INDEX(03_ASSESSMENT!$I$5:$I$204,MATCH($A163,03_ASSESSMENT!$A$5:$A$204,0)),"")</f>
        <v/>
      </c>
      <c r="J163" s="19" t="str">
        <f aca="false">IFERROR(INDEX(03_ASSESSMENT!$P$5:$P$204,MATCH($A163,03_ASSESSMENT!$A$5:$A$204,0)),"")</f>
        <v/>
      </c>
      <c r="K163" s="20" t="str">
        <f aca="false">IFERROR(INDEX(03_ASSESSMENT!$Q$5:$Q$204,MATCH($A163,03_ASSESSMENT!$A$5:$A$204,0)),"")</f>
        <v/>
      </c>
      <c r="L163" s="21" t="str">
        <f aca="false">IFERROR(INDEX(03_ASSESSMENT!$R$5:$R$204,MATCH($A163,03_ASSESSMENT!$A$5:$A$204,0)),"")</f>
        <v/>
      </c>
      <c r="M163" s="22"/>
      <c r="N163" s="22"/>
      <c r="O163" s="22"/>
      <c r="P163" s="23"/>
    </row>
    <row r="164" customFormat="false" ht="15" hidden="false" customHeight="false" outlineLevel="0" collapsed="false">
      <c r="A164" s="15"/>
      <c r="B164" s="16"/>
      <c r="C164" s="17"/>
      <c r="D164" s="17"/>
      <c r="E164" s="17"/>
      <c r="F164" s="17"/>
      <c r="G164" s="18"/>
      <c r="H164" s="19" t="str">
        <f aca="false">IFERROR(INDEX(03_ASSESSMENT!$H$5:$H$204,MATCH($A164,03_ASSESSMENT!$A$5:$A$204,0)),"")</f>
        <v/>
      </c>
      <c r="I164" s="20" t="str">
        <f aca="false">IFERROR(INDEX(03_ASSESSMENT!$I$5:$I$204,MATCH($A164,03_ASSESSMENT!$A$5:$A$204,0)),"")</f>
        <v/>
      </c>
      <c r="J164" s="19" t="str">
        <f aca="false">IFERROR(INDEX(03_ASSESSMENT!$P$5:$P$204,MATCH($A164,03_ASSESSMENT!$A$5:$A$204,0)),"")</f>
        <v/>
      </c>
      <c r="K164" s="20" t="str">
        <f aca="false">IFERROR(INDEX(03_ASSESSMENT!$Q$5:$Q$204,MATCH($A164,03_ASSESSMENT!$A$5:$A$204,0)),"")</f>
        <v/>
      </c>
      <c r="L164" s="21" t="str">
        <f aca="false">IFERROR(INDEX(03_ASSESSMENT!$R$5:$R$204,MATCH($A164,03_ASSESSMENT!$A$5:$A$204,0)),"")</f>
        <v/>
      </c>
      <c r="M164" s="22"/>
      <c r="N164" s="22"/>
      <c r="O164" s="22"/>
      <c r="P164" s="23"/>
    </row>
    <row r="165" customFormat="false" ht="15" hidden="false" customHeight="false" outlineLevel="0" collapsed="false">
      <c r="A165" s="15"/>
      <c r="B165" s="16"/>
      <c r="C165" s="17"/>
      <c r="D165" s="17"/>
      <c r="E165" s="17"/>
      <c r="F165" s="17"/>
      <c r="G165" s="18"/>
      <c r="H165" s="19" t="str">
        <f aca="false">IFERROR(INDEX(03_ASSESSMENT!$H$5:$H$204,MATCH($A165,03_ASSESSMENT!$A$5:$A$204,0)),"")</f>
        <v/>
      </c>
      <c r="I165" s="20" t="str">
        <f aca="false">IFERROR(INDEX(03_ASSESSMENT!$I$5:$I$204,MATCH($A165,03_ASSESSMENT!$A$5:$A$204,0)),"")</f>
        <v/>
      </c>
      <c r="J165" s="19" t="str">
        <f aca="false">IFERROR(INDEX(03_ASSESSMENT!$P$5:$P$204,MATCH($A165,03_ASSESSMENT!$A$5:$A$204,0)),"")</f>
        <v/>
      </c>
      <c r="K165" s="20" t="str">
        <f aca="false">IFERROR(INDEX(03_ASSESSMENT!$Q$5:$Q$204,MATCH($A165,03_ASSESSMENT!$A$5:$A$204,0)),"")</f>
        <v/>
      </c>
      <c r="L165" s="21" t="str">
        <f aca="false">IFERROR(INDEX(03_ASSESSMENT!$R$5:$R$204,MATCH($A165,03_ASSESSMENT!$A$5:$A$204,0)),"")</f>
        <v/>
      </c>
      <c r="M165" s="22"/>
      <c r="N165" s="22"/>
      <c r="O165" s="22"/>
      <c r="P165" s="23"/>
    </row>
    <row r="166" customFormat="false" ht="15" hidden="false" customHeight="false" outlineLevel="0" collapsed="false">
      <c r="A166" s="15"/>
      <c r="B166" s="16"/>
      <c r="C166" s="17"/>
      <c r="D166" s="17"/>
      <c r="E166" s="17"/>
      <c r="F166" s="17"/>
      <c r="G166" s="18"/>
      <c r="H166" s="19" t="str">
        <f aca="false">IFERROR(INDEX(03_ASSESSMENT!$H$5:$H$204,MATCH($A166,03_ASSESSMENT!$A$5:$A$204,0)),"")</f>
        <v/>
      </c>
      <c r="I166" s="20" t="str">
        <f aca="false">IFERROR(INDEX(03_ASSESSMENT!$I$5:$I$204,MATCH($A166,03_ASSESSMENT!$A$5:$A$204,0)),"")</f>
        <v/>
      </c>
      <c r="J166" s="19" t="str">
        <f aca="false">IFERROR(INDEX(03_ASSESSMENT!$P$5:$P$204,MATCH($A166,03_ASSESSMENT!$A$5:$A$204,0)),"")</f>
        <v/>
      </c>
      <c r="K166" s="20" t="str">
        <f aca="false">IFERROR(INDEX(03_ASSESSMENT!$Q$5:$Q$204,MATCH($A166,03_ASSESSMENT!$A$5:$A$204,0)),"")</f>
        <v/>
      </c>
      <c r="L166" s="21" t="str">
        <f aca="false">IFERROR(INDEX(03_ASSESSMENT!$R$5:$R$204,MATCH($A166,03_ASSESSMENT!$A$5:$A$204,0)),"")</f>
        <v/>
      </c>
      <c r="M166" s="22"/>
      <c r="N166" s="22"/>
      <c r="O166" s="22"/>
      <c r="P166" s="23"/>
    </row>
    <row r="167" customFormat="false" ht="15" hidden="false" customHeight="false" outlineLevel="0" collapsed="false">
      <c r="A167" s="15"/>
      <c r="B167" s="16"/>
      <c r="C167" s="17"/>
      <c r="D167" s="17"/>
      <c r="E167" s="17"/>
      <c r="F167" s="17"/>
      <c r="G167" s="18"/>
      <c r="H167" s="19" t="str">
        <f aca="false">IFERROR(INDEX(03_ASSESSMENT!$H$5:$H$204,MATCH($A167,03_ASSESSMENT!$A$5:$A$204,0)),"")</f>
        <v/>
      </c>
      <c r="I167" s="20" t="str">
        <f aca="false">IFERROR(INDEX(03_ASSESSMENT!$I$5:$I$204,MATCH($A167,03_ASSESSMENT!$A$5:$A$204,0)),"")</f>
        <v/>
      </c>
      <c r="J167" s="19" t="str">
        <f aca="false">IFERROR(INDEX(03_ASSESSMENT!$P$5:$P$204,MATCH($A167,03_ASSESSMENT!$A$5:$A$204,0)),"")</f>
        <v/>
      </c>
      <c r="K167" s="20" t="str">
        <f aca="false">IFERROR(INDEX(03_ASSESSMENT!$Q$5:$Q$204,MATCH($A167,03_ASSESSMENT!$A$5:$A$204,0)),"")</f>
        <v/>
      </c>
      <c r="L167" s="21" t="str">
        <f aca="false">IFERROR(INDEX(03_ASSESSMENT!$R$5:$R$204,MATCH($A167,03_ASSESSMENT!$A$5:$A$204,0)),"")</f>
        <v/>
      </c>
      <c r="M167" s="22"/>
      <c r="N167" s="22"/>
      <c r="O167" s="22"/>
      <c r="P167" s="23"/>
    </row>
    <row r="168" customFormat="false" ht="15" hidden="false" customHeight="false" outlineLevel="0" collapsed="false">
      <c r="A168" s="15"/>
      <c r="B168" s="16"/>
      <c r="C168" s="17"/>
      <c r="D168" s="17"/>
      <c r="E168" s="17"/>
      <c r="F168" s="17"/>
      <c r="G168" s="18"/>
      <c r="H168" s="19" t="str">
        <f aca="false">IFERROR(INDEX(03_ASSESSMENT!$H$5:$H$204,MATCH($A168,03_ASSESSMENT!$A$5:$A$204,0)),"")</f>
        <v/>
      </c>
      <c r="I168" s="20" t="str">
        <f aca="false">IFERROR(INDEX(03_ASSESSMENT!$I$5:$I$204,MATCH($A168,03_ASSESSMENT!$A$5:$A$204,0)),"")</f>
        <v/>
      </c>
      <c r="J168" s="19" t="str">
        <f aca="false">IFERROR(INDEX(03_ASSESSMENT!$P$5:$P$204,MATCH($A168,03_ASSESSMENT!$A$5:$A$204,0)),"")</f>
        <v/>
      </c>
      <c r="K168" s="20" t="str">
        <f aca="false">IFERROR(INDEX(03_ASSESSMENT!$Q$5:$Q$204,MATCH($A168,03_ASSESSMENT!$A$5:$A$204,0)),"")</f>
        <v/>
      </c>
      <c r="L168" s="21" t="str">
        <f aca="false">IFERROR(INDEX(03_ASSESSMENT!$R$5:$R$204,MATCH($A168,03_ASSESSMENT!$A$5:$A$204,0)),"")</f>
        <v/>
      </c>
      <c r="M168" s="22"/>
      <c r="N168" s="22"/>
      <c r="O168" s="22"/>
      <c r="P168" s="23"/>
    </row>
    <row r="169" customFormat="false" ht="15" hidden="false" customHeight="false" outlineLevel="0" collapsed="false">
      <c r="A169" s="15"/>
      <c r="B169" s="16"/>
      <c r="C169" s="17"/>
      <c r="D169" s="17"/>
      <c r="E169" s="17"/>
      <c r="F169" s="17"/>
      <c r="G169" s="18"/>
      <c r="H169" s="19" t="str">
        <f aca="false">IFERROR(INDEX(03_ASSESSMENT!$H$5:$H$204,MATCH($A169,03_ASSESSMENT!$A$5:$A$204,0)),"")</f>
        <v/>
      </c>
      <c r="I169" s="20" t="str">
        <f aca="false">IFERROR(INDEX(03_ASSESSMENT!$I$5:$I$204,MATCH($A169,03_ASSESSMENT!$A$5:$A$204,0)),"")</f>
        <v/>
      </c>
      <c r="J169" s="19" t="str">
        <f aca="false">IFERROR(INDEX(03_ASSESSMENT!$P$5:$P$204,MATCH($A169,03_ASSESSMENT!$A$5:$A$204,0)),"")</f>
        <v/>
      </c>
      <c r="K169" s="20" t="str">
        <f aca="false">IFERROR(INDEX(03_ASSESSMENT!$Q$5:$Q$204,MATCH($A169,03_ASSESSMENT!$A$5:$A$204,0)),"")</f>
        <v/>
      </c>
      <c r="L169" s="21" t="str">
        <f aca="false">IFERROR(INDEX(03_ASSESSMENT!$R$5:$R$204,MATCH($A169,03_ASSESSMENT!$A$5:$A$204,0)),"")</f>
        <v/>
      </c>
      <c r="M169" s="22"/>
      <c r="N169" s="22"/>
      <c r="O169" s="22"/>
      <c r="P169" s="23"/>
    </row>
    <row r="170" customFormat="false" ht="15" hidden="false" customHeight="false" outlineLevel="0" collapsed="false">
      <c r="A170" s="15"/>
      <c r="B170" s="16"/>
      <c r="C170" s="17"/>
      <c r="D170" s="17"/>
      <c r="E170" s="17"/>
      <c r="F170" s="17"/>
      <c r="G170" s="18"/>
      <c r="H170" s="19" t="str">
        <f aca="false">IFERROR(INDEX(03_ASSESSMENT!$H$5:$H$204,MATCH($A170,03_ASSESSMENT!$A$5:$A$204,0)),"")</f>
        <v/>
      </c>
      <c r="I170" s="20" t="str">
        <f aca="false">IFERROR(INDEX(03_ASSESSMENT!$I$5:$I$204,MATCH($A170,03_ASSESSMENT!$A$5:$A$204,0)),"")</f>
        <v/>
      </c>
      <c r="J170" s="19" t="str">
        <f aca="false">IFERROR(INDEX(03_ASSESSMENT!$P$5:$P$204,MATCH($A170,03_ASSESSMENT!$A$5:$A$204,0)),"")</f>
        <v/>
      </c>
      <c r="K170" s="20" t="str">
        <f aca="false">IFERROR(INDEX(03_ASSESSMENT!$Q$5:$Q$204,MATCH($A170,03_ASSESSMENT!$A$5:$A$204,0)),"")</f>
        <v/>
      </c>
      <c r="L170" s="21" t="str">
        <f aca="false">IFERROR(INDEX(03_ASSESSMENT!$R$5:$R$204,MATCH($A170,03_ASSESSMENT!$A$5:$A$204,0)),"")</f>
        <v/>
      </c>
      <c r="M170" s="22"/>
      <c r="N170" s="22"/>
      <c r="O170" s="22"/>
      <c r="P170" s="23"/>
    </row>
    <row r="171" customFormat="false" ht="15" hidden="false" customHeight="false" outlineLevel="0" collapsed="false">
      <c r="A171" s="15"/>
      <c r="B171" s="16"/>
      <c r="C171" s="17"/>
      <c r="D171" s="17"/>
      <c r="E171" s="17"/>
      <c r="F171" s="17"/>
      <c r="G171" s="18"/>
      <c r="H171" s="19" t="str">
        <f aca="false">IFERROR(INDEX(03_ASSESSMENT!$H$5:$H$204,MATCH($A171,03_ASSESSMENT!$A$5:$A$204,0)),"")</f>
        <v/>
      </c>
      <c r="I171" s="20" t="str">
        <f aca="false">IFERROR(INDEX(03_ASSESSMENT!$I$5:$I$204,MATCH($A171,03_ASSESSMENT!$A$5:$A$204,0)),"")</f>
        <v/>
      </c>
      <c r="J171" s="19" t="str">
        <f aca="false">IFERROR(INDEX(03_ASSESSMENT!$P$5:$P$204,MATCH($A171,03_ASSESSMENT!$A$5:$A$204,0)),"")</f>
        <v/>
      </c>
      <c r="K171" s="20" t="str">
        <f aca="false">IFERROR(INDEX(03_ASSESSMENT!$Q$5:$Q$204,MATCH($A171,03_ASSESSMENT!$A$5:$A$204,0)),"")</f>
        <v/>
      </c>
      <c r="L171" s="21" t="str">
        <f aca="false">IFERROR(INDEX(03_ASSESSMENT!$R$5:$R$204,MATCH($A171,03_ASSESSMENT!$A$5:$A$204,0)),"")</f>
        <v/>
      </c>
      <c r="M171" s="22"/>
      <c r="N171" s="22"/>
      <c r="O171" s="22"/>
      <c r="P171" s="23"/>
    </row>
    <row r="172" customFormat="false" ht="15" hidden="false" customHeight="false" outlineLevel="0" collapsed="false">
      <c r="A172" s="15"/>
      <c r="B172" s="16"/>
      <c r="C172" s="17"/>
      <c r="D172" s="17"/>
      <c r="E172" s="17"/>
      <c r="F172" s="17"/>
      <c r="G172" s="18"/>
      <c r="H172" s="19" t="str">
        <f aca="false">IFERROR(INDEX(03_ASSESSMENT!$H$5:$H$204,MATCH($A172,03_ASSESSMENT!$A$5:$A$204,0)),"")</f>
        <v/>
      </c>
      <c r="I172" s="20" t="str">
        <f aca="false">IFERROR(INDEX(03_ASSESSMENT!$I$5:$I$204,MATCH($A172,03_ASSESSMENT!$A$5:$A$204,0)),"")</f>
        <v/>
      </c>
      <c r="J172" s="19" t="str">
        <f aca="false">IFERROR(INDEX(03_ASSESSMENT!$P$5:$P$204,MATCH($A172,03_ASSESSMENT!$A$5:$A$204,0)),"")</f>
        <v/>
      </c>
      <c r="K172" s="20" t="str">
        <f aca="false">IFERROR(INDEX(03_ASSESSMENT!$Q$5:$Q$204,MATCH($A172,03_ASSESSMENT!$A$5:$A$204,0)),"")</f>
        <v/>
      </c>
      <c r="L172" s="21" t="str">
        <f aca="false">IFERROR(INDEX(03_ASSESSMENT!$R$5:$R$204,MATCH($A172,03_ASSESSMENT!$A$5:$A$204,0)),"")</f>
        <v/>
      </c>
      <c r="M172" s="22"/>
      <c r="N172" s="22"/>
      <c r="O172" s="22"/>
      <c r="P172" s="23"/>
    </row>
    <row r="173" customFormat="false" ht="15" hidden="false" customHeight="false" outlineLevel="0" collapsed="false">
      <c r="A173" s="15"/>
      <c r="B173" s="16"/>
      <c r="C173" s="17"/>
      <c r="D173" s="17"/>
      <c r="E173" s="17"/>
      <c r="F173" s="17"/>
      <c r="G173" s="18"/>
      <c r="H173" s="19" t="str">
        <f aca="false">IFERROR(INDEX(03_ASSESSMENT!$H$5:$H$204,MATCH($A173,03_ASSESSMENT!$A$5:$A$204,0)),"")</f>
        <v/>
      </c>
      <c r="I173" s="20" t="str">
        <f aca="false">IFERROR(INDEX(03_ASSESSMENT!$I$5:$I$204,MATCH($A173,03_ASSESSMENT!$A$5:$A$204,0)),"")</f>
        <v/>
      </c>
      <c r="J173" s="19" t="str">
        <f aca="false">IFERROR(INDEX(03_ASSESSMENT!$P$5:$P$204,MATCH($A173,03_ASSESSMENT!$A$5:$A$204,0)),"")</f>
        <v/>
      </c>
      <c r="K173" s="20" t="str">
        <f aca="false">IFERROR(INDEX(03_ASSESSMENT!$Q$5:$Q$204,MATCH($A173,03_ASSESSMENT!$A$5:$A$204,0)),"")</f>
        <v/>
      </c>
      <c r="L173" s="21" t="str">
        <f aca="false">IFERROR(INDEX(03_ASSESSMENT!$R$5:$R$204,MATCH($A173,03_ASSESSMENT!$A$5:$A$204,0)),"")</f>
        <v/>
      </c>
      <c r="M173" s="22"/>
      <c r="N173" s="22"/>
      <c r="O173" s="22"/>
      <c r="P173" s="23"/>
    </row>
    <row r="174" customFormat="false" ht="15" hidden="false" customHeight="false" outlineLevel="0" collapsed="false">
      <c r="A174" s="15"/>
      <c r="B174" s="16"/>
      <c r="C174" s="17"/>
      <c r="D174" s="17"/>
      <c r="E174" s="17"/>
      <c r="F174" s="17"/>
      <c r="G174" s="18"/>
      <c r="H174" s="19" t="str">
        <f aca="false">IFERROR(INDEX(03_ASSESSMENT!$H$5:$H$204,MATCH($A174,03_ASSESSMENT!$A$5:$A$204,0)),"")</f>
        <v/>
      </c>
      <c r="I174" s="20" t="str">
        <f aca="false">IFERROR(INDEX(03_ASSESSMENT!$I$5:$I$204,MATCH($A174,03_ASSESSMENT!$A$5:$A$204,0)),"")</f>
        <v/>
      </c>
      <c r="J174" s="19" t="str">
        <f aca="false">IFERROR(INDEX(03_ASSESSMENT!$P$5:$P$204,MATCH($A174,03_ASSESSMENT!$A$5:$A$204,0)),"")</f>
        <v/>
      </c>
      <c r="K174" s="20" t="str">
        <f aca="false">IFERROR(INDEX(03_ASSESSMENT!$Q$5:$Q$204,MATCH($A174,03_ASSESSMENT!$A$5:$A$204,0)),"")</f>
        <v/>
      </c>
      <c r="L174" s="21" t="str">
        <f aca="false">IFERROR(INDEX(03_ASSESSMENT!$R$5:$R$204,MATCH($A174,03_ASSESSMENT!$A$5:$A$204,0)),"")</f>
        <v/>
      </c>
      <c r="M174" s="22"/>
      <c r="N174" s="22"/>
      <c r="O174" s="22"/>
      <c r="P174" s="23"/>
    </row>
    <row r="175" customFormat="false" ht="15" hidden="false" customHeight="false" outlineLevel="0" collapsed="false">
      <c r="A175" s="15"/>
      <c r="B175" s="16"/>
      <c r="C175" s="17"/>
      <c r="D175" s="17"/>
      <c r="E175" s="17"/>
      <c r="F175" s="17"/>
      <c r="G175" s="18"/>
      <c r="H175" s="19" t="str">
        <f aca="false">IFERROR(INDEX(03_ASSESSMENT!$H$5:$H$204,MATCH($A175,03_ASSESSMENT!$A$5:$A$204,0)),"")</f>
        <v/>
      </c>
      <c r="I175" s="20" t="str">
        <f aca="false">IFERROR(INDEX(03_ASSESSMENT!$I$5:$I$204,MATCH($A175,03_ASSESSMENT!$A$5:$A$204,0)),"")</f>
        <v/>
      </c>
      <c r="J175" s="19" t="str">
        <f aca="false">IFERROR(INDEX(03_ASSESSMENT!$P$5:$P$204,MATCH($A175,03_ASSESSMENT!$A$5:$A$204,0)),"")</f>
        <v/>
      </c>
      <c r="K175" s="20" t="str">
        <f aca="false">IFERROR(INDEX(03_ASSESSMENT!$Q$5:$Q$204,MATCH($A175,03_ASSESSMENT!$A$5:$A$204,0)),"")</f>
        <v/>
      </c>
      <c r="L175" s="21" t="str">
        <f aca="false">IFERROR(INDEX(03_ASSESSMENT!$R$5:$R$204,MATCH($A175,03_ASSESSMENT!$A$5:$A$204,0)),"")</f>
        <v/>
      </c>
      <c r="M175" s="22"/>
      <c r="N175" s="22"/>
      <c r="O175" s="22"/>
      <c r="P175" s="23"/>
    </row>
    <row r="176" customFormat="false" ht="15" hidden="false" customHeight="false" outlineLevel="0" collapsed="false">
      <c r="A176" s="15"/>
      <c r="B176" s="16"/>
      <c r="C176" s="17"/>
      <c r="D176" s="17"/>
      <c r="E176" s="17"/>
      <c r="F176" s="17"/>
      <c r="G176" s="18"/>
      <c r="H176" s="19" t="str">
        <f aca="false">IFERROR(INDEX(03_ASSESSMENT!$H$5:$H$204,MATCH($A176,03_ASSESSMENT!$A$5:$A$204,0)),"")</f>
        <v/>
      </c>
      <c r="I176" s="20" t="str">
        <f aca="false">IFERROR(INDEX(03_ASSESSMENT!$I$5:$I$204,MATCH($A176,03_ASSESSMENT!$A$5:$A$204,0)),"")</f>
        <v/>
      </c>
      <c r="J176" s="19" t="str">
        <f aca="false">IFERROR(INDEX(03_ASSESSMENT!$P$5:$P$204,MATCH($A176,03_ASSESSMENT!$A$5:$A$204,0)),"")</f>
        <v/>
      </c>
      <c r="K176" s="20" t="str">
        <f aca="false">IFERROR(INDEX(03_ASSESSMENT!$Q$5:$Q$204,MATCH($A176,03_ASSESSMENT!$A$5:$A$204,0)),"")</f>
        <v/>
      </c>
      <c r="L176" s="21" t="str">
        <f aca="false">IFERROR(INDEX(03_ASSESSMENT!$R$5:$R$204,MATCH($A176,03_ASSESSMENT!$A$5:$A$204,0)),"")</f>
        <v/>
      </c>
      <c r="M176" s="22"/>
      <c r="N176" s="22"/>
      <c r="O176" s="22"/>
      <c r="P176" s="23"/>
    </row>
    <row r="177" customFormat="false" ht="15" hidden="false" customHeight="false" outlineLevel="0" collapsed="false">
      <c r="A177" s="15"/>
      <c r="B177" s="16"/>
      <c r="C177" s="17"/>
      <c r="D177" s="17"/>
      <c r="E177" s="17"/>
      <c r="F177" s="17"/>
      <c r="G177" s="18"/>
      <c r="H177" s="19" t="str">
        <f aca="false">IFERROR(INDEX(03_ASSESSMENT!$H$5:$H$204,MATCH($A177,03_ASSESSMENT!$A$5:$A$204,0)),"")</f>
        <v/>
      </c>
      <c r="I177" s="20" t="str">
        <f aca="false">IFERROR(INDEX(03_ASSESSMENT!$I$5:$I$204,MATCH($A177,03_ASSESSMENT!$A$5:$A$204,0)),"")</f>
        <v/>
      </c>
      <c r="J177" s="19" t="str">
        <f aca="false">IFERROR(INDEX(03_ASSESSMENT!$P$5:$P$204,MATCH($A177,03_ASSESSMENT!$A$5:$A$204,0)),"")</f>
        <v/>
      </c>
      <c r="K177" s="20" t="str">
        <f aca="false">IFERROR(INDEX(03_ASSESSMENT!$Q$5:$Q$204,MATCH($A177,03_ASSESSMENT!$A$5:$A$204,0)),"")</f>
        <v/>
      </c>
      <c r="L177" s="21" t="str">
        <f aca="false">IFERROR(INDEX(03_ASSESSMENT!$R$5:$R$204,MATCH($A177,03_ASSESSMENT!$A$5:$A$204,0)),"")</f>
        <v/>
      </c>
      <c r="M177" s="22"/>
      <c r="N177" s="22"/>
      <c r="O177" s="22"/>
      <c r="P177" s="23"/>
    </row>
    <row r="178" customFormat="false" ht="15" hidden="false" customHeight="false" outlineLevel="0" collapsed="false">
      <c r="A178" s="15"/>
      <c r="B178" s="16"/>
      <c r="C178" s="17"/>
      <c r="D178" s="17"/>
      <c r="E178" s="17"/>
      <c r="F178" s="17"/>
      <c r="G178" s="18"/>
      <c r="H178" s="19" t="str">
        <f aca="false">IFERROR(INDEX(03_ASSESSMENT!$H$5:$H$204,MATCH($A178,03_ASSESSMENT!$A$5:$A$204,0)),"")</f>
        <v/>
      </c>
      <c r="I178" s="20" t="str">
        <f aca="false">IFERROR(INDEX(03_ASSESSMENT!$I$5:$I$204,MATCH($A178,03_ASSESSMENT!$A$5:$A$204,0)),"")</f>
        <v/>
      </c>
      <c r="J178" s="19" t="str">
        <f aca="false">IFERROR(INDEX(03_ASSESSMENT!$P$5:$P$204,MATCH($A178,03_ASSESSMENT!$A$5:$A$204,0)),"")</f>
        <v/>
      </c>
      <c r="K178" s="20" t="str">
        <f aca="false">IFERROR(INDEX(03_ASSESSMENT!$Q$5:$Q$204,MATCH($A178,03_ASSESSMENT!$A$5:$A$204,0)),"")</f>
        <v/>
      </c>
      <c r="L178" s="21" t="str">
        <f aca="false">IFERROR(INDEX(03_ASSESSMENT!$R$5:$R$204,MATCH($A178,03_ASSESSMENT!$A$5:$A$204,0)),"")</f>
        <v/>
      </c>
      <c r="M178" s="22"/>
      <c r="N178" s="22"/>
      <c r="O178" s="22"/>
      <c r="P178" s="23"/>
    </row>
    <row r="179" customFormat="false" ht="15" hidden="false" customHeight="false" outlineLevel="0" collapsed="false">
      <c r="A179" s="15"/>
      <c r="B179" s="16"/>
      <c r="C179" s="17"/>
      <c r="D179" s="17"/>
      <c r="E179" s="17"/>
      <c r="F179" s="17"/>
      <c r="G179" s="18"/>
      <c r="H179" s="19" t="str">
        <f aca="false">IFERROR(INDEX(03_ASSESSMENT!$H$5:$H$204,MATCH($A179,03_ASSESSMENT!$A$5:$A$204,0)),"")</f>
        <v/>
      </c>
      <c r="I179" s="20" t="str">
        <f aca="false">IFERROR(INDEX(03_ASSESSMENT!$I$5:$I$204,MATCH($A179,03_ASSESSMENT!$A$5:$A$204,0)),"")</f>
        <v/>
      </c>
      <c r="J179" s="19" t="str">
        <f aca="false">IFERROR(INDEX(03_ASSESSMENT!$P$5:$P$204,MATCH($A179,03_ASSESSMENT!$A$5:$A$204,0)),"")</f>
        <v/>
      </c>
      <c r="K179" s="20" t="str">
        <f aca="false">IFERROR(INDEX(03_ASSESSMENT!$Q$5:$Q$204,MATCH($A179,03_ASSESSMENT!$A$5:$A$204,0)),"")</f>
        <v/>
      </c>
      <c r="L179" s="21" t="str">
        <f aca="false">IFERROR(INDEX(03_ASSESSMENT!$R$5:$R$204,MATCH($A179,03_ASSESSMENT!$A$5:$A$204,0)),"")</f>
        <v/>
      </c>
      <c r="M179" s="22"/>
      <c r="N179" s="22"/>
      <c r="O179" s="22"/>
      <c r="P179" s="23"/>
    </row>
    <row r="180" customFormat="false" ht="15" hidden="false" customHeight="false" outlineLevel="0" collapsed="false">
      <c r="A180" s="15"/>
      <c r="B180" s="16"/>
      <c r="C180" s="17"/>
      <c r="D180" s="17"/>
      <c r="E180" s="17"/>
      <c r="F180" s="17"/>
      <c r="G180" s="18"/>
      <c r="H180" s="19" t="str">
        <f aca="false">IFERROR(INDEX(03_ASSESSMENT!$H$5:$H$204,MATCH($A180,03_ASSESSMENT!$A$5:$A$204,0)),"")</f>
        <v/>
      </c>
      <c r="I180" s="20" t="str">
        <f aca="false">IFERROR(INDEX(03_ASSESSMENT!$I$5:$I$204,MATCH($A180,03_ASSESSMENT!$A$5:$A$204,0)),"")</f>
        <v/>
      </c>
      <c r="J180" s="19" t="str">
        <f aca="false">IFERROR(INDEX(03_ASSESSMENT!$P$5:$P$204,MATCH($A180,03_ASSESSMENT!$A$5:$A$204,0)),"")</f>
        <v/>
      </c>
      <c r="K180" s="20" t="str">
        <f aca="false">IFERROR(INDEX(03_ASSESSMENT!$Q$5:$Q$204,MATCH($A180,03_ASSESSMENT!$A$5:$A$204,0)),"")</f>
        <v/>
      </c>
      <c r="L180" s="21" t="str">
        <f aca="false">IFERROR(INDEX(03_ASSESSMENT!$R$5:$R$204,MATCH($A180,03_ASSESSMENT!$A$5:$A$204,0)),"")</f>
        <v/>
      </c>
      <c r="M180" s="22"/>
      <c r="N180" s="22"/>
      <c r="O180" s="22"/>
      <c r="P180" s="23"/>
    </row>
    <row r="181" customFormat="false" ht="15" hidden="false" customHeight="false" outlineLevel="0" collapsed="false">
      <c r="A181" s="15"/>
      <c r="B181" s="16"/>
      <c r="C181" s="17"/>
      <c r="D181" s="17"/>
      <c r="E181" s="17"/>
      <c r="F181" s="17"/>
      <c r="G181" s="18"/>
      <c r="H181" s="19" t="str">
        <f aca="false">IFERROR(INDEX(03_ASSESSMENT!$H$5:$H$204,MATCH($A181,03_ASSESSMENT!$A$5:$A$204,0)),"")</f>
        <v/>
      </c>
      <c r="I181" s="20" t="str">
        <f aca="false">IFERROR(INDEX(03_ASSESSMENT!$I$5:$I$204,MATCH($A181,03_ASSESSMENT!$A$5:$A$204,0)),"")</f>
        <v/>
      </c>
      <c r="J181" s="19" t="str">
        <f aca="false">IFERROR(INDEX(03_ASSESSMENT!$P$5:$P$204,MATCH($A181,03_ASSESSMENT!$A$5:$A$204,0)),"")</f>
        <v/>
      </c>
      <c r="K181" s="20" t="str">
        <f aca="false">IFERROR(INDEX(03_ASSESSMENT!$Q$5:$Q$204,MATCH($A181,03_ASSESSMENT!$A$5:$A$204,0)),"")</f>
        <v/>
      </c>
      <c r="L181" s="21" t="str">
        <f aca="false">IFERROR(INDEX(03_ASSESSMENT!$R$5:$R$204,MATCH($A181,03_ASSESSMENT!$A$5:$A$204,0)),"")</f>
        <v/>
      </c>
      <c r="M181" s="22"/>
      <c r="N181" s="22"/>
      <c r="O181" s="22"/>
      <c r="P181" s="23"/>
    </row>
    <row r="182" customFormat="false" ht="15" hidden="false" customHeight="false" outlineLevel="0" collapsed="false">
      <c r="A182" s="15"/>
      <c r="B182" s="16"/>
      <c r="C182" s="17"/>
      <c r="D182" s="17"/>
      <c r="E182" s="17"/>
      <c r="F182" s="17"/>
      <c r="G182" s="18"/>
      <c r="H182" s="19" t="str">
        <f aca="false">IFERROR(INDEX(03_ASSESSMENT!$H$5:$H$204,MATCH($A182,03_ASSESSMENT!$A$5:$A$204,0)),"")</f>
        <v/>
      </c>
      <c r="I182" s="20" t="str">
        <f aca="false">IFERROR(INDEX(03_ASSESSMENT!$I$5:$I$204,MATCH($A182,03_ASSESSMENT!$A$5:$A$204,0)),"")</f>
        <v/>
      </c>
      <c r="J182" s="19" t="str">
        <f aca="false">IFERROR(INDEX(03_ASSESSMENT!$P$5:$P$204,MATCH($A182,03_ASSESSMENT!$A$5:$A$204,0)),"")</f>
        <v/>
      </c>
      <c r="K182" s="20" t="str">
        <f aca="false">IFERROR(INDEX(03_ASSESSMENT!$Q$5:$Q$204,MATCH($A182,03_ASSESSMENT!$A$5:$A$204,0)),"")</f>
        <v/>
      </c>
      <c r="L182" s="21" t="str">
        <f aca="false">IFERROR(INDEX(03_ASSESSMENT!$R$5:$R$204,MATCH($A182,03_ASSESSMENT!$A$5:$A$204,0)),"")</f>
        <v/>
      </c>
      <c r="M182" s="22"/>
      <c r="N182" s="22"/>
      <c r="O182" s="22"/>
      <c r="P182" s="23"/>
    </row>
    <row r="183" customFormat="false" ht="15" hidden="false" customHeight="false" outlineLevel="0" collapsed="false">
      <c r="A183" s="15"/>
      <c r="B183" s="16"/>
      <c r="C183" s="17"/>
      <c r="D183" s="17"/>
      <c r="E183" s="17"/>
      <c r="F183" s="17"/>
      <c r="G183" s="18"/>
      <c r="H183" s="19" t="str">
        <f aca="false">IFERROR(INDEX(03_ASSESSMENT!$H$5:$H$204,MATCH($A183,03_ASSESSMENT!$A$5:$A$204,0)),"")</f>
        <v/>
      </c>
      <c r="I183" s="20" t="str">
        <f aca="false">IFERROR(INDEX(03_ASSESSMENT!$I$5:$I$204,MATCH($A183,03_ASSESSMENT!$A$5:$A$204,0)),"")</f>
        <v/>
      </c>
      <c r="J183" s="19" t="str">
        <f aca="false">IFERROR(INDEX(03_ASSESSMENT!$P$5:$P$204,MATCH($A183,03_ASSESSMENT!$A$5:$A$204,0)),"")</f>
        <v/>
      </c>
      <c r="K183" s="20" t="str">
        <f aca="false">IFERROR(INDEX(03_ASSESSMENT!$Q$5:$Q$204,MATCH($A183,03_ASSESSMENT!$A$5:$A$204,0)),"")</f>
        <v/>
      </c>
      <c r="L183" s="21" t="str">
        <f aca="false">IFERROR(INDEX(03_ASSESSMENT!$R$5:$R$204,MATCH($A183,03_ASSESSMENT!$A$5:$A$204,0)),"")</f>
        <v/>
      </c>
      <c r="M183" s="22"/>
      <c r="N183" s="22"/>
      <c r="O183" s="22"/>
      <c r="P183" s="23"/>
    </row>
    <row r="184" customFormat="false" ht="15" hidden="false" customHeight="false" outlineLevel="0" collapsed="false">
      <c r="A184" s="15"/>
      <c r="B184" s="16"/>
      <c r="C184" s="17"/>
      <c r="D184" s="17"/>
      <c r="E184" s="17"/>
      <c r="F184" s="17"/>
      <c r="G184" s="18"/>
      <c r="H184" s="19" t="str">
        <f aca="false">IFERROR(INDEX(03_ASSESSMENT!$H$5:$H$204,MATCH($A184,03_ASSESSMENT!$A$5:$A$204,0)),"")</f>
        <v/>
      </c>
      <c r="I184" s="20" t="str">
        <f aca="false">IFERROR(INDEX(03_ASSESSMENT!$I$5:$I$204,MATCH($A184,03_ASSESSMENT!$A$5:$A$204,0)),"")</f>
        <v/>
      </c>
      <c r="J184" s="19" t="str">
        <f aca="false">IFERROR(INDEX(03_ASSESSMENT!$P$5:$P$204,MATCH($A184,03_ASSESSMENT!$A$5:$A$204,0)),"")</f>
        <v/>
      </c>
      <c r="K184" s="20" t="str">
        <f aca="false">IFERROR(INDEX(03_ASSESSMENT!$Q$5:$Q$204,MATCH($A184,03_ASSESSMENT!$A$5:$A$204,0)),"")</f>
        <v/>
      </c>
      <c r="L184" s="21" t="str">
        <f aca="false">IFERROR(INDEX(03_ASSESSMENT!$R$5:$R$204,MATCH($A184,03_ASSESSMENT!$A$5:$A$204,0)),"")</f>
        <v/>
      </c>
      <c r="M184" s="22"/>
      <c r="N184" s="22"/>
      <c r="O184" s="22"/>
      <c r="P184" s="23"/>
    </row>
    <row r="185" customFormat="false" ht="15" hidden="false" customHeight="false" outlineLevel="0" collapsed="false">
      <c r="A185" s="15"/>
      <c r="B185" s="16"/>
      <c r="C185" s="17"/>
      <c r="D185" s="17"/>
      <c r="E185" s="17"/>
      <c r="F185" s="17"/>
      <c r="G185" s="18"/>
      <c r="H185" s="19" t="str">
        <f aca="false">IFERROR(INDEX(03_ASSESSMENT!$H$5:$H$204,MATCH($A185,03_ASSESSMENT!$A$5:$A$204,0)),"")</f>
        <v/>
      </c>
      <c r="I185" s="20" t="str">
        <f aca="false">IFERROR(INDEX(03_ASSESSMENT!$I$5:$I$204,MATCH($A185,03_ASSESSMENT!$A$5:$A$204,0)),"")</f>
        <v/>
      </c>
      <c r="J185" s="19" t="str">
        <f aca="false">IFERROR(INDEX(03_ASSESSMENT!$P$5:$P$204,MATCH($A185,03_ASSESSMENT!$A$5:$A$204,0)),"")</f>
        <v/>
      </c>
      <c r="K185" s="20" t="str">
        <f aca="false">IFERROR(INDEX(03_ASSESSMENT!$Q$5:$Q$204,MATCH($A185,03_ASSESSMENT!$A$5:$A$204,0)),"")</f>
        <v/>
      </c>
      <c r="L185" s="21" t="str">
        <f aca="false">IFERROR(INDEX(03_ASSESSMENT!$R$5:$R$204,MATCH($A185,03_ASSESSMENT!$A$5:$A$204,0)),"")</f>
        <v/>
      </c>
      <c r="M185" s="22"/>
      <c r="N185" s="22"/>
      <c r="O185" s="22"/>
      <c r="P185" s="23"/>
    </row>
    <row r="186" customFormat="false" ht="15" hidden="false" customHeight="false" outlineLevel="0" collapsed="false">
      <c r="A186" s="15"/>
      <c r="B186" s="16"/>
      <c r="C186" s="17"/>
      <c r="D186" s="17"/>
      <c r="E186" s="17"/>
      <c r="F186" s="17"/>
      <c r="G186" s="18"/>
      <c r="H186" s="19" t="str">
        <f aca="false">IFERROR(INDEX(03_ASSESSMENT!$H$5:$H$204,MATCH($A186,03_ASSESSMENT!$A$5:$A$204,0)),"")</f>
        <v/>
      </c>
      <c r="I186" s="20" t="str">
        <f aca="false">IFERROR(INDEX(03_ASSESSMENT!$I$5:$I$204,MATCH($A186,03_ASSESSMENT!$A$5:$A$204,0)),"")</f>
        <v/>
      </c>
      <c r="J186" s="19" t="str">
        <f aca="false">IFERROR(INDEX(03_ASSESSMENT!$P$5:$P$204,MATCH($A186,03_ASSESSMENT!$A$5:$A$204,0)),"")</f>
        <v/>
      </c>
      <c r="K186" s="20" t="str">
        <f aca="false">IFERROR(INDEX(03_ASSESSMENT!$Q$5:$Q$204,MATCH($A186,03_ASSESSMENT!$A$5:$A$204,0)),"")</f>
        <v/>
      </c>
      <c r="L186" s="21" t="str">
        <f aca="false">IFERROR(INDEX(03_ASSESSMENT!$R$5:$R$204,MATCH($A186,03_ASSESSMENT!$A$5:$A$204,0)),"")</f>
        <v/>
      </c>
      <c r="M186" s="22"/>
      <c r="N186" s="22"/>
      <c r="O186" s="22"/>
      <c r="P186" s="23"/>
    </row>
    <row r="187" customFormat="false" ht="15" hidden="false" customHeight="false" outlineLevel="0" collapsed="false">
      <c r="A187" s="15"/>
      <c r="B187" s="16"/>
      <c r="C187" s="17"/>
      <c r="D187" s="17"/>
      <c r="E187" s="17"/>
      <c r="F187" s="17"/>
      <c r="G187" s="18"/>
      <c r="H187" s="19" t="str">
        <f aca="false">IFERROR(INDEX(03_ASSESSMENT!$H$5:$H$204,MATCH($A187,03_ASSESSMENT!$A$5:$A$204,0)),"")</f>
        <v/>
      </c>
      <c r="I187" s="20" t="str">
        <f aca="false">IFERROR(INDEX(03_ASSESSMENT!$I$5:$I$204,MATCH($A187,03_ASSESSMENT!$A$5:$A$204,0)),"")</f>
        <v/>
      </c>
      <c r="J187" s="19" t="str">
        <f aca="false">IFERROR(INDEX(03_ASSESSMENT!$P$5:$P$204,MATCH($A187,03_ASSESSMENT!$A$5:$A$204,0)),"")</f>
        <v/>
      </c>
      <c r="K187" s="20" t="str">
        <f aca="false">IFERROR(INDEX(03_ASSESSMENT!$Q$5:$Q$204,MATCH($A187,03_ASSESSMENT!$A$5:$A$204,0)),"")</f>
        <v/>
      </c>
      <c r="L187" s="21" t="str">
        <f aca="false">IFERROR(INDEX(03_ASSESSMENT!$R$5:$R$204,MATCH($A187,03_ASSESSMENT!$A$5:$A$204,0)),"")</f>
        <v/>
      </c>
      <c r="M187" s="22"/>
      <c r="N187" s="22"/>
      <c r="O187" s="22"/>
      <c r="P187" s="23"/>
    </row>
    <row r="188" customFormat="false" ht="15" hidden="false" customHeight="false" outlineLevel="0" collapsed="false">
      <c r="A188" s="15"/>
      <c r="B188" s="16"/>
      <c r="C188" s="17"/>
      <c r="D188" s="17"/>
      <c r="E188" s="17"/>
      <c r="F188" s="17"/>
      <c r="G188" s="18"/>
      <c r="H188" s="19" t="str">
        <f aca="false">IFERROR(INDEX(03_ASSESSMENT!$H$5:$H$204,MATCH($A188,03_ASSESSMENT!$A$5:$A$204,0)),"")</f>
        <v/>
      </c>
      <c r="I188" s="20" t="str">
        <f aca="false">IFERROR(INDEX(03_ASSESSMENT!$I$5:$I$204,MATCH($A188,03_ASSESSMENT!$A$5:$A$204,0)),"")</f>
        <v/>
      </c>
      <c r="J188" s="19" t="str">
        <f aca="false">IFERROR(INDEX(03_ASSESSMENT!$P$5:$P$204,MATCH($A188,03_ASSESSMENT!$A$5:$A$204,0)),"")</f>
        <v/>
      </c>
      <c r="K188" s="20" t="str">
        <f aca="false">IFERROR(INDEX(03_ASSESSMENT!$Q$5:$Q$204,MATCH($A188,03_ASSESSMENT!$A$5:$A$204,0)),"")</f>
        <v/>
      </c>
      <c r="L188" s="21" t="str">
        <f aca="false">IFERROR(INDEX(03_ASSESSMENT!$R$5:$R$204,MATCH($A188,03_ASSESSMENT!$A$5:$A$204,0)),"")</f>
        <v/>
      </c>
      <c r="M188" s="22"/>
      <c r="N188" s="22"/>
      <c r="O188" s="22"/>
      <c r="P188" s="23"/>
    </row>
    <row r="189" customFormat="false" ht="15" hidden="false" customHeight="false" outlineLevel="0" collapsed="false">
      <c r="A189" s="15"/>
      <c r="B189" s="16"/>
      <c r="C189" s="17"/>
      <c r="D189" s="17"/>
      <c r="E189" s="17"/>
      <c r="F189" s="17"/>
      <c r="G189" s="18"/>
      <c r="H189" s="19" t="str">
        <f aca="false">IFERROR(INDEX(03_ASSESSMENT!$H$5:$H$204,MATCH($A189,03_ASSESSMENT!$A$5:$A$204,0)),"")</f>
        <v/>
      </c>
      <c r="I189" s="20" t="str">
        <f aca="false">IFERROR(INDEX(03_ASSESSMENT!$I$5:$I$204,MATCH($A189,03_ASSESSMENT!$A$5:$A$204,0)),"")</f>
        <v/>
      </c>
      <c r="J189" s="19" t="str">
        <f aca="false">IFERROR(INDEX(03_ASSESSMENT!$P$5:$P$204,MATCH($A189,03_ASSESSMENT!$A$5:$A$204,0)),"")</f>
        <v/>
      </c>
      <c r="K189" s="20" t="str">
        <f aca="false">IFERROR(INDEX(03_ASSESSMENT!$Q$5:$Q$204,MATCH($A189,03_ASSESSMENT!$A$5:$A$204,0)),"")</f>
        <v/>
      </c>
      <c r="L189" s="21" t="str">
        <f aca="false">IFERROR(INDEX(03_ASSESSMENT!$R$5:$R$204,MATCH($A189,03_ASSESSMENT!$A$5:$A$204,0)),"")</f>
        <v/>
      </c>
      <c r="M189" s="22"/>
      <c r="N189" s="22"/>
      <c r="O189" s="22"/>
      <c r="P189" s="23"/>
    </row>
    <row r="190" customFormat="false" ht="15" hidden="false" customHeight="false" outlineLevel="0" collapsed="false">
      <c r="A190" s="15"/>
      <c r="B190" s="16"/>
      <c r="C190" s="17"/>
      <c r="D190" s="17"/>
      <c r="E190" s="17"/>
      <c r="F190" s="17"/>
      <c r="G190" s="18"/>
      <c r="H190" s="19" t="str">
        <f aca="false">IFERROR(INDEX(03_ASSESSMENT!$H$5:$H$204,MATCH($A190,03_ASSESSMENT!$A$5:$A$204,0)),"")</f>
        <v/>
      </c>
      <c r="I190" s="20" t="str">
        <f aca="false">IFERROR(INDEX(03_ASSESSMENT!$I$5:$I$204,MATCH($A190,03_ASSESSMENT!$A$5:$A$204,0)),"")</f>
        <v/>
      </c>
      <c r="J190" s="19" t="str">
        <f aca="false">IFERROR(INDEX(03_ASSESSMENT!$P$5:$P$204,MATCH($A190,03_ASSESSMENT!$A$5:$A$204,0)),"")</f>
        <v/>
      </c>
      <c r="K190" s="20" t="str">
        <f aca="false">IFERROR(INDEX(03_ASSESSMENT!$Q$5:$Q$204,MATCH($A190,03_ASSESSMENT!$A$5:$A$204,0)),"")</f>
        <v/>
      </c>
      <c r="L190" s="21" t="str">
        <f aca="false">IFERROR(INDEX(03_ASSESSMENT!$R$5:$R$204,MATCH($A190,03_ASSESSMENT!$A$5:$A$204,0)),"")</f>
        <v/>
      </c>
      <c r="M190" s="22"/>
      <c r="N190" s="22"/>
      <c r="O190" s="22"/>
      <c r="P190" s="23"/>
    </row>
    <row r="191" customFormat="false" ht="15" hidden="false" customHeight="false" outlineLevel="0" collapsed="false">
      <c r="A191" s="15"/>
      <c r="B191" s="16"/>
      <c r="C191" s="17"/>
      <c r="D191" s="17"/>
      <c r="E191" s="17"/>
      <c r="F191" s="17"/>
      <c r="G191" s="18"/>
      <c r="H191" s="19" t="str">
        <f aca="false">IFERROR(INDEX(03_ASSESSMENT!$H$5:$H$204,MATCH($A191,03_ASSESSMENT!$A$5:$A$204,0)),"")</f>
        <v/>
      </c>
      <c r="I191" s="20" t="str">
        <f aca="false">IFERROR(INDEX(03_ASSESSMENT!$I$5:$I$204,MATCH($A191,03_ASSESSMENT!$A$5:$A$204,0)),"")</f>
        <v/>
      </c>
      <c r="J191" s="19" t="str">
        <f aca="false">IFERROR(INDEX(03_ASSESSMENT!$P$5:$P$204,MATCH($A191,03_ASSESSMENT!$A$5:$A$204,0)),"")</f>
        <v/>
      </c>
      <c r="K191" s="20" t="str">
        <f aca="false">IFERROR(INDEX(03_ASSESSMENT!$Q$5:$Q$204,MATCH($A191,03_ASSESSMENT!$A$5:$A$204,0)),"")</f>
        <v/>
      </c>
      <c r="L191" s="21" t="str">
        <f aca="false">IFERROR(INDEX(03_ASSESSMENT!$R$5:$R$204,MATCH($A191,03_ASSESSMENT!$A$5:$A$204,0)),"")</f>
        <v/>
      </c>
      <c r="M191" s="22"/>
      <c r="N191" s="22"/>
      <c r="O191" s="22"/>
      <c r="P191" s="23"/>
    </row>
    <row r="192" customFormat="false" ht="15" hidden="false" customHeight="false" outlineLevel="0" collapsed="false">
      <c r="A192" s="15"/>
      <c r="B192" s="16"/>
      <c r="C192" s="17"/>
      <c r="D192" s="17"/>
      <c r="E192" s="17"/>
      <c r="F192" s="17"/>
      <c r="G192" s="18"/>
      <c r="H192" s="19" t="str">
        <f aca="false">IFERROR(INDEX(03_ASSESSMENT!$H$5:$H$204,MATCH($A192,03_ASSESSMENT!$A$5:$A$204,0)),"")</f>
        <v/>
      </c>
      <c r="I192" s="20" t="str">
        <f aca="false">IFERROR(INDEX(03_ASSESSMENT!$I$5:$I$204,MATCH($A192,03_ASSESSMENT!$A$5:$A$204,0)),"")</f>
        <v/>
      </c>
      <c r="J192" s="19" t="str">
        <f aca="false">IFERROR(INDEX(03_ASSESSMENT!$P$5:$P$204,MATCH($A192,03_ASSESSMENT!$A$5:$A$204,0)),"")</f>
        <v/>
      </c>
      <c r="K192" s="20" t="str">
        <f aca="false">IFERROR(INDEX(03_ASSESSMENT!$Q$5:$Q$204,MATCH($A192,03_ASSESSMENT!$A$5:$A$204,0)),"")</f>
        <v/>
      </c>
      <c r="L192" s="21" t="str">
        <f aca="false">IFERROR(INDEX(03_ASSESSMENT!$R$5:$R$204,MATCH($A192,03_ASSESSMENT!$A$5:$A$204,0)),"")</f>
        <v/>
      </c>
      <c r="M192" s="22"/>
      <c r="N192" s="22"/>
      <c r="O192" s="22"/>
      <c r="P192" s="23"/>
    </row>
    <row r="193" customFormat="false" ht="15" hidden="false" customHeight="false" outlineLevel="0" collapsed="false">
      <c r="A193" s="15"/>
      <c r="B193" s="16"/>
      <c r="C193" s="17"/>
      <c r="D193" s="17"/>
      <c r="E193" s="17"/>
      <c r="F193" s="17"/>
      <c r="G193" s="18"/>
      <c r="H193" s="19" t="str">
        <f aca="false">IFERROR(INDEX(03_ASSESSMENT!$H$5:$H$204,MATCH($A193,03_ASSESSMENT!$A$5:$A$204,0)),"")</f>
        <v/>
      </c>
      <c r="I193" s="20" t="str">
        <f aca="false">IFERROR(INDEX(03_ASSESSMENT!$I$5:$I$204,MATCH($A193,03_ASSESSMENT!$A$5:$A$204,0)),"")</f>
        <v/>
      </c>
      <c r="J193" s="19" t="str">
        <f aca="false">IFERROR(INDEX(03_ASSESSMENT!$P$5:$P$204,MATCH($A193,03_ASSESSMENT!$A$5:$A$204,0)),"")</f>
        <v/>
      </c>
      <c r="K193" s="20" t="str">
        <f aca="false">IFERROR(INDEX(03_ASSESSMENT!$Q$5:$Q$204,MATCH($A193,03_ASSESSMENT!$A$5:$A$204,0)),"")</f>
        <v/>
      </c>
      <c r="L193" s="21" t="str">
        <f aca="false">IFERROR(INDEX(03_ASSESSMENT!$R$5:$R$204,MATCH($A193,03_ASSESSMENT!$A$5:$A$204,0)),"")</f>
        <v/>
      </c>
      <c r="M193" s="22"/>
      <c r="N193" s="22"/>
      <c r="O193" s="22"/>
      <c r="P193" s="23"/>
    </row>
    <row r="194" customFormat="false" ht="15" hidden="false" customHeight="false" outlineLevel="0" collapsed="false">
      <c r="A194" s="15"/>
      <c r="B194" s="16"/>
      <c r="C194" s="17"/>
      <c r="D194" s="17"/>
      <c r="E194" s="17"/>
      <c r="F194" s="17"/>
      <c r="G194" s="18"/>
      <c r="H194" s="19" t="str">
        <f aca="false">IFERROR(INDEX(03_ASSESSMENT!$H$5:$H$204,MATCH($A194,03_ASSESSMENT!$A$5:$A$204,0)),"")</f>
        <v/>
      </c>
      <c r="I194" s="20" t="str">
        <f aca="false">IFERROR(INDEX(03_ASSESSMENT!$I$5:$I$204,MATCH($A194,03_ASSESSMENT!$A$5:$A$204,0)),"")</f>
        <v/>
      </c>
      <c r="J194" s="19" t="str">
        <f aca="false">IFERROR(INDEX(03_ASSESSMENT!$P$5:$P$204,MATCH($A194,03_ASSESSMENT!$A$5:$A$204,0)),"")</f>
        <v/>
      </c>
      <c r="K194" s="20" t="str">
        <f aca="false">IFERROR(INDEX(03_ASSESSMENT!$Q$5:$Q$204,MATCH($A194,03_ASSESSMENT!$A$5:$A$204,0)),"")</f>
        <v/>
      </c>
      <c r="L194" s="21" t="str">
        <f aca="false">IFERROR(INDEX(03_ASSESSMENT!$R$5:$R$204,MATCH($A194,03_ASSESSMENT!$A$5:$A$204,0)),"")</f>
        <v/>
      </c>
      <c r="M194" s="22"/>
      <c r="N194" s="22"/>
      <c r="O194" s="22"/>
      <c r="P194" s="23"/>
    </row>
    <row r="195" customFormat="false" ht="15" hidden="false" customHeight="false" outlineLevel="0" collapsed="false">
      <c r="A195" s="15"/>
      <c r="B195" s="16"/>
      <c r="C195" s="17"/>
      <c r="D195" s="17"/>
      <c r="E195" s="17"/>
      <c r="F195" s="17"/>
      <c r="G195" s="18"/>
      <c r="H195" s="19" t="str">
        <f aca="false">IFERROR(INDEX(03_ASSESSMENT!$H$5:$H$204,MATCH($A195,03_ASSESSMENT!$A$5:$A$204,0)),"")</f>
        <v/>
      </c>
      <c r="I195" s="20" t="str">
        <f aca="false">IFERROR(INDEX(03_ASSESSMENT!$I$5:$I$204,MATCH($A195,03_ASSESSMENT!$A$5:$A$204,0)),"")</f>
        <v/>
      </c>
      <c r="J195" s="19" t="str">
        <f aca="false">IFERROR(INDEX(03_ASSESSMENT!$P$5:$P$204,MATCH($A195,03_ASSESSMENT!$A$5:$A$204,0)),"")</f>
        <v/>
      </c>
      <c r="K195" s="20" t="str">
        <f aca="false">IFERROR(INDEX(03_ASSESSMENT!$Q$5:$Q$204,MATCH($A195,03_ASSESSMENT!$A$5:$A$204,0)),"")</f>
        <v/>
      </c>
      <c r="L195" s="21" t="str">
        <f aca="false">IFERROR(INDEX(03_ASSESSMENT!$R$5:$R$204,MATCH($A195,03_ASSESSMENT!$A$5:$A$204,0)),"")</f>
        <v/>
      </c>
      <c r="M195" s="22"/>
      <c r="N195" s="22"/>
      <c r="O195" s="22"/>
      <c r="P195" s="23"/>
    </row>
    <row r="196" customFormat="false" ht="15" hidden="false" customHeight="false" outlineLevel="0" collapsed="false">
      <c r="A196" s="15"/>
      <c r="B196" s="16"/>
      <c r="C196" s="17"/>
      <c r="D196" s="17"/>
      <c r="E196" s="17"/>
      <c r="F196" s="17"/>
      <c r="G196" s="18"/>
      <c r="H196" s="19" t="str">
        <f aca="false">IFERROR(INDEX(03_ASSESSMENT!$H$5:$H$204,MATCH($A196,03_ASSESSMENT!$A$5:$A$204,0)),"")</f>
        <v/>
      </c>
      <c r="I196" s="20" t="str">
        <f aca="false">IFERROR(INDEX(03_ASSESSMENT!$I$5:$I$204,MATCH($A196,03_ASSESSMENT!$A$5:$A$204,0)),"")</f>
        <v/>
      </c>
      <c r="J196" s="19" t="str">
        <f aca="false">IFERROR(INDEX(03_ASSESSMENT!$P$5:$P$204,MATCH($A196,03_ASSESSMENT!$A$5:$A$204,0)),"")</f>
        <v/>
      </c>
      <c r="K196" s="20" t="str">
        <f aca="false">IFERROR(INDEX(03_ASSESSMENT!$Q$5:$Q$204,MATCH($A196,03_ASSESSMENT!$A$5:$A$204,0)),"")</f>
        <v/>
      </c>
      <c r="L196" s="21" t="str">
        <f aca="false">IFERROR(INDEX(03_ASSESSMENT!$R$5:$R$204,MATCH($A196,03_ASSESSMENT!$A$5:$A$204,0)),"")</f>
        <v/>
      </c>
      <c r="M196" s="22"/>
      <c r="N196" s="22"/>
      <c r="O196" s="22"/>
      <c r="P196" s="23"/>
    </row>
    <row r="197" customFormat="false" ht="15" hidden="false" customHeight="false" outlineLevel="0" collapsed="false">
      <c r="A197" s="15"/>
      <c r="B197" s="16"/>
      <c r="C197" s="17"/>
      <c r="D197" s="17"/>
      <c r="E197" s="17"/>
      <c r="F197" s="17"/>
      <c r="G197" s="18"/>
      <c r="H197" s="19" t="str">
        <f aca="false">IFERROR(INDEX(03_ASSESSMENT!$H$5:$H$204,MATCH($A197,03_ASSESSMENT!$A$5:$A$204,0)),"")</f>
        <v/>
      </c>
      <c r="I197" s="20" t="str">
        <f aca="false">IFERROR(INDEX(03_ASSESSMENT!$I$5:$I$204,MATCH($A197,03_ASSESSMENT!$A$5:$A$204,0)),"")</f>
        <v/>
      </c>
      <c r="J197" s="19" t="str">
        <f aca="false">IFERROR(INDEX(03_ASSESSMENT!$P$5:$P$204,MATCH($A197,03_ASSESSMENT!$A$5:$A$204,0)),"")</f>
        <v/>
      </c>
      <c r="K197" s="20" t="str">
        <f aca="false">IFERROR(INDEX(03_ASSESSMENT!$Q$5:$Q$204,MATCH($A197,03_ASSESSMENT!$A$5:$A$204,0)),"")</f>
        <v/>
      </c>
      <c r="L197" s="21" t="str">
        <f aca="false">IFERROR(INDEX(03_ASSESSMENT!$R$5:$R$204,MATCH($A197,03_ASSESSMENT!$A$5:$A$204,0)),"")</f>
        <v/>
      </c>
      <c r="M197" s="22"/>
      <c r="N197" s="22"/>
      <c r="O197" s="22"/>
      <c r="P197" s="23"/>
    </row>
    <row r="198" customFormat="false" ht="15" hidden="false" customHeight="false" outlineLevel="0" collapsed="false">
      <c r="A198" s="15"/>
      <c r="B198" s="16"/>
      <c r="C198" s="17"/>
      <c r="D198" s="17"/>
      <c r="E198" s="17"/>
      <c r="F198" s="17"/>
      <c r="G198" s="18"/>
      <c r="H198" s="19" t="str">
        <f aca="false">IFERROR(INDEX(03_ASSESSMENT!$H$5:$H$204,MATCH($A198,03_ASSESSMENT!$A$5:$A$204,0)),"")</f>
        <v/>
      </c>
      <c r="I198" s="20" t="str">
        <f aca="false">IFERROR(INDEX(03_ASSESSMENT!$I$5:$I$204,MATCH($A198,03_ASSESSMENT!$A$5:$A$204,0)),"")</f>
        <v/>
      </c>
      <c r="J198" s="19" t="str">
        <f aca="false">IFERROR(INDEX(03_ASSESSMENT!$P$5:$P$204,MATCH($A198,03_ASSESSMENT!$A$5:$A$204,0)),"")</f>
        <v/>
      </c>
      <c r="K198" s="20" t="str">
        <f aca="false">IFERROR(INDEX(03_ASSESSMENT!$Q$5:$Q$204,MATCH($A198,03_ASSESSMENT!$A$5:$A$204,0)),"")</f>
        <v/>
      </c>
      <c r="L198" s="21" t="str">
        <f aca="false">IFERROR(INDEX(03_ASSESSMENT!$R$5:$R$204,MATCH($A198,03_ASSESSMENT!$A$5:$A$204,0)),"")</f>
        <v/>
      </c>
      <c r="M198" s="22"/>
      <c r="N198" s="22"/>
      <c r="O198" s="22"/>
      <c r="P198" s="23"/>
    </row>
    <row r="199" customFormat="false" ht="15" hidden="false" customHeight="false" outlineLevel="0" collapsed="false">
      <c r="A199" s="15"/>
      <c r="B199" s="16"/>
      <c r="C199" s="17"/>
      <c r="D199" s="17"/>
      <c r="E199" s="17"/>
      <c r="F199" s="17"/>
      <c r="G199" s="18"/>
      <c r="H199" s="19" t="str">
        <f aca="false">IFERROR(INDEX(03_ASSESSMENT!$H$5:$H$204,MATCH($A199,03_ASSESSMENT!$A$5:$A$204,0)),"")</f>
        <v/>
      </c>
      <c r="I199" s="20" t="str">
        <f aca="false">IFERROR(INDEX(03_ASSESSMENT!$I$5:$I$204,MATCH($A199,03_ASSESSMENT!$A$5:$A$204,0)),"")</f>
        <v/>
      </c>
      <c r="J199" s="19" t="str">
        <f aca="false">IFERROR(INDEX(03_ASSESSMENT!$P$5:$P$204,MATCH($A199,03_ASSESSMENT!$A$5:$A$204,0)),"")</f>
        <v/>
      </c>
      <c r="K199" s="20" t="str">
        <f aca="false">IFERROR(INDEX(03_ASSESSMENT!$Q$5:$Q$204,MATCH($A199,03_ASSESSMENT!$A$5:$A$204,0)),"")</f>
        <v/>
      </c>
      <c r="L199" s="21" t="str">
        <f aca="false">IFERROR(INDEX(03_ASSESSMENT!$R$5:$R$204,MATCH($A199,03_ASSESSMENT!$A$5:$A$204,0)),"")</f>
        <v/>
      </c>
      <c r="M199" s="22"/>
      <c r="N199" s="22"/>
      <c r="O199" s="22"/>
      <c r="P199" s="23"/>
    </row>
    <row r="200" customFormat="false" ht="15" hidden="false" customHeight="false" outlineLevel="0" collapsed="false">
      <c r="A200" s="15"/>
      <c r="B200" s="16"/>
      <c r="C200" s="17"/>
      <c r="D200" s="17"/>
      <c r="E200" s="17"/>
      <c r="F200" s="17"/>
      <c r="G200" s="18"/>
      <c r="H200" s="19" t="str">
        <f aca="false">IFERROR(INDEX(03_ASSESSMENT!$H$5:$H$204,MATCH($A200,03_ASSESSMENT!$A$5:$A$204,0)),"")</f>
        <v/>
      </c>
      <c r="I200" s="20" t="str">
        <f aca="false">IFERROR(INDEX(03_ASSESSMENT!$I$5:$I$204,MATCH($A200,03_ASSESSMENT!$A$5:$A$204,0)),"")</f>
        <v/>
      </c>
      <c r="J200" s="19" t="str">
        <f aca="false">IFERROR(INDEX(03_ASSESSMENT!$P$5:$P$204,MATCH($A200,03_ASSESSMENT!$A$5:$A$204,0)),"")</f>
        <v/>
      </c>
      <c r="K200" s="20" t="str">
        <f aca="false">IFERROR(INDEX(03_ASSESSMENT!$Q$5:$Q$204,MATCH($A200,03_ASSESSMENT!$A$5:$A$204,0)),"")</f>
        <v/>
      </c>
      <c r="L200" s="21" t="str">
        <f aca="false">IFERROR(INDEX(03_ASSESSMENT!$R$5:$R$204,MATCH($A200,03_ASSESSMENT!$A$5:$A$204,0)),"")</f>
        <v/>
      </c>
      <c r="M200" s="22"/>
      <c r="N200" s="22"/>
      <c r="O200" s="22"/>
      <c r="P200" s="23"/>
    </row>
    <row r="201" customFormat="false" ht="15" hidden="false" customHeight="false" outlineLevel="0" collapsed="false">
      <c r="A201" s="15"/>
      <c r="B201" s="16"/>
      <c r="C201" s="17"/>
      <c r="D201" s="17"/>
      <c r="E201" s="17"/>
      <c r="F201" s="17"/>
      <c r="G201" s="18"/>
      <c r="H201" s="19" t="str">
        <f aca="false">IFERROR(INDEX(03_ASSESSMENT!$H$5:$H$204,MATCH($A201,03_ASSESSMENT!$A$5:$A$204,0)),"")</f>
        <v/>
      </c>
      <c r="I201" s="20" t="str">
        <f aca="false">IFERROR(INDEX(03_ASSESSMENT!$I$5:$I$204,MATCH($A201,03_ASSESSMENT!$A$5:$A$204,0)),"")</f>
        <v/>
      </c>
      <c r="J201" s="19" t="str">
        <f aca="false">IFERROR(INDEX(03_ASSESSMENT!$P$5:$P$204,MATCH($A201,03_ASSESSMENT!$A$5:$A$204,0)),"")</f>
        <v/>
      </c>
      <c r="K201" s="20" t="str">
        <f aca="false">IFERROR(INDEX(03_ASSESSMENT!$Q$5:$Q$204,MATCH($A201,03_ASSESSMENT!$A$5:$A$204,0)),"")</f>
        <v/>
      </c>
      <c r="L201" s="21" t="str">
        <f aca="false">IFERROR(INDEX(03_ASSESSMENT!$R$5:$R$204,MATCH($A201,03_ASSESSMENT!$A$5:$A$204,0)),"")</f>
        <v/>
      </c>
      <c r="M201" s="22"/>
      <c r="N201" s="22"/>
      <c r="O201" s="22"/>
      <c r="P201" s="23"/>
    </row>
    <row r="202" customFormat="false" ht="15" hidden="false" customHeight="false" outlineLevel="0" collapsed="false">
      <c r="A202" s="15"/>
      <c r="B202" s="16"/>
      <c r="C202" s="17"/>
      <c r="D202" s="17"/>
      <c r="E202" s="17"/>
      <c r="F202" s="17"/>
      <c r="G202" s="18"/>
      <c r="H202" s="19" t="str">
        <f aca="false">IFERROR(INDEX(03_ASSESSMENT!$H$5:$H$204,MATCH($A202,03_ASSESSMENT!$A$5:$A$204,0)),"")</f>
        <v/>
      </c>
      <c r="I202" s="20" t="str">
        <f aca="false">IFERROR(INDEX(03_ASSESSMENT!$I$5:$I$204,MATCH($A202,03_ASSESSMENT!$A$5:$A$204,0)),"")</f>
        <v/>
      </c>
      <c r="J202" s="19" t="str">
        <f aca="false">IFERROR(INDEX(03_ASSESSMENT!$P$5:$P$204,MATCH($A202,03_ASSESSMENT!$A$5:$A$204,0)),"")</f>
        <v/>
      </c>
      <c r="K202" s="20" t="str">
        <f aca="false">IFERROR(INDEX(03_ASSESSMENT!$Q$5:$Q$204,MATCH($A202,03_ASSESSMENT!$A$5:$A$204,0)),"")</f>
        <v/>
      </c>
      <c r="L202" s="21" t="str">
        <f aca="false">IFERROR(INDEX(03_ASSESSMENT!$R$5:$R$204,MATCH($A202,03_ASSESSMENT!$A$5:$A$204,0)),"")</f>
        <v/>
      </c>
      <c r="M202" s="22"/>
      <c r="N202" s="22"/>
      <c r="O202" s="22"/>
      <c r="P202" s="23"/>
    </row>
    <row r="203" customFormat="false" ht="15" hidden="false" customHeight="false" outlineLevel="0" collapsed="false">
      <c r="A203" s="15"/>
      <c r="B203" s="16"/>
      <c r="C203" s="17"/>
      <c r="D203" s="17"/>
      <c r="E203" s="17"/>
      <c r="F203" s="17"/>
      <c r="G203" s="18"/>
      <c r="H203" s="19" t="str">
        <f aca="false">IFERROR(INDEX(03_ASSESSMENT!$H$5:$H$204,MATCH($A203,03_ASSESSMENT!$A$5:$A$204,0)),"")</f>
        <v/>
      </c>
      <c r="I203" s="20" t="str">
        <f aca="false">IFERROR(INDEX(03_ASSESSMENT!$I$5:$I$204,MATCH($A203,03_ASSESSMENT!$A$5:$A$204,0)),"")</f>
        <v/>
      </c>
      <c r="J203" s="19" t="str">
        <f aca="false">IFERROR(INDEX(03_ASSESSMENT!$P$5:$P$204,MATCH($A203,03_ASSESSMENT!$A$5:$A$204,0)),"")</f>
        <v/>
      </c>
      <c r="K203" s="20" t="str">
        <f aca="false">IFERROR(INDEX(03_ASSESSMENT!$Q$5:$Q$204,MATCH($A203,03_ASSESSMENT!$A$5:$A$204,0)),"")</f>
        <v/>
      </c>
      <c r="L203" s="21" t="str">
        <f aca="false">IFERROR(INDEX(03_ASSESSMENT!$R$5:$R$204,MATCH($A203,03_ASSESSMENT!$A$5:$A$204,0)),"")</f>
        <v/>
      </c>
      <c r="M203" s="22"/>
      <c r="N203" s="22"/>
      <c r="O203" s="22"/>
      <c r="P203" s="23"/>
    </row>
    <row r="204" customFormat="false" ht="15" hidden="false" customHeight="false" outlineLevel="0" collapsed="false">
      <c r="A204" s="15"/>
      <c r="B204" s="16"/>
      <c r="C204" s="17"/>
      <c r="D204" s="17"/>
      <c r="E204" s="17"/>
      <c r="F204" s="17"/>
      <c r="G204" s="18"/>
      <c r="H204" s="19" t="str">
        <f aca="false">IFERROR(INDEX(03_ASSESSMENT!$H$5:$H$204,MATCH($A204,03_ASSESSMENT!$A$5:$A$204,0)),"")</f>
        <v/>
      </c>
      <c r="I204" s="20" t="str">
        <f aca="false">IFERROR(INDEX(03_ASSESSMENT!$I$5:$I$204,MATCH($A204,03_ASSESSMENT!$A$5:$A$204,0)),"")</f>
        <v/>
      </c>
      <c r="J204" s="19" t="str">
        <f aca="false">IFERROR(INDEX(03_ASSESSMENT!$P$5:$P$204,MATCH($A204,03_ASSESSMENT!$A$5:$A$204,0)),"")</f>
        <v/>
      </c>
      <c r="K204" s="20" t="str">
        <f aca="false">IFERROR(INDEX(03_ASSESSMENT!$Q$5:$Q$204,MATCH($A204,03_ASSESSMENT!$A$5:$A$204,0)),"")</f>
        <v/>
      </c>
      <c r="L204" s="21" t="str">
        <f aca="false">IFERROR(INDEX(03_ASSESSMENT!$R$5:$R$204,MATCH($A204,03_ASSESSMENT!$A$5:$A$204,0)),"")</f>
        <v/>
      </c>
      <c r="M204" s="22"/>
      <c r="N204" s="22"/>
      <c r="O204" s="22"/>
      <c r="P204" s="23"/>
    </row>
  </sheetData>
  <mergeCells count="2">
    <mergeCell ref="A1:N1"/>
    <mergeCell ref="A2:N2"/>
  </mergeCells>
  <conditionalFormatting sqref="I5:I204">
    <cfRule type="expression" priority="2" aboveAverage="0" equalAverage="0" bottom="0" percent="0" rank="0" text="" dxfId="8">
      <formula>I5="HIGH"</formula>
    </cfRule>
    <cfRule type="expression" priority="3" aboveAverage="0" equalAverage="0" bottom="0" percent="0" rank="0" text="" dxfId="9">
      <formula>I5="MEDIUM"</formula>
    </cfRule>
    <cfRule type="expression" priority="4" aboveAverage="0" equalAverage="0" bottom="0" percent="0" rank="0" text="" dxfId="10">
      <formula>I5="LOW"</formula>
    </cfRule>
  </conditionalFormatting>
  <conditionalFormatting sqref="K5:K204">
    <cfRule type="expression" priority="5" aboveAverage="0" equalAverage="0" bottom="0" percent="0" rank="0" text="" dxfId="8">
      <formula>K5="HIGH"</formula>
    </cfRule>
    <cfRule type="expression" priority="6" aboveAverage="0" equalAverage="0" bottom="0" percent="0" rank="0" text="" dxfId="9">
      <formula>K5="MEDIUM"</formula>
    </cfRule>
    <cfRule type="expression" priority="7" aboveAverage="0" equalAverage="0" bottom="0" percent="0" rank="0" text="" dxfId="10">
      <formula>K5="LOW"</formula>
    </cfRule>
  </conditionalFormatting>
  <conditionalFormatting sqref="N5:N204">
    <cfRule type="expression" priority="8" aboveAverage="0" equalAverage="0" bottom="0" percent="0" rank="0" text="" dxfId="10">
      <formula>N5="High"</formula>
    </cfRule>
    <cfRule type="expression" priority="9" aboveAverage="0" equalAverage="0" bottom="0" percent="0" rank="0" text="" dxfId="9">
      <formula>N5="Medium"</formula>
    </cfRule>
    <cfRule type="expression" priority="10" aboveAverage="0" equalAverage="0" bottom="0" percent="0" rank="0" text="" dxfId="8">
      <formula>N5="Low"</formula>
    </cfRule>
  </conditionalFormatting>
  <dataValidations count="5">
    <dataValidation allowBlank="true" errorStyle="stop" operator="between" showDropDown="false" showErrorMessage="false" showInputMessage="false" sqref="D5:D204" type="list">
      <formula1>08_SETTINGS!$A$45:$A$54</formula1>
      <formula2>0</formula2>
    </dataValidation>
    <dataValidation allowBlank="true" errorStyle="stop" operator="between" showDropDown="false" showErrorMessage="false" showInputMessage="false" sqref="E5:E204" type="list">
      <formula1>08_SETTINGS!$B$45:$B$51</formula1>
      <formula2>0</formula2>
    </dataValidation>
    <dataValidation allowBlank="true" errorStyle="stop" operator="between" showDropDown="false" showErrorMessage="false" showInputMessage="false" sqref="M5:M204" type="list">
      <formula1>08_SETTINGS!$C$45:$C$46</formula1>
      <formula2>0</formula2>
    </dataValidation>
    <dataValidation allowBlank="true" errorStyle="stop" operator="between" showDropDown="false" showErrorMessage="false" showInputMessage="false" sqref="N5:N204" type="list">
      <formula1>08_SETTINGS!$D$45:$D$47</formula1>
      <formula2>0</formula2>
    </dataValidation>
    <dataValidation allowBlank="true" errorStyle="stop" operator="between" showDropDown="false" showErrorMessage="false" showInputMessage="false" sqref="O5:O204" type="list">
      <formula1>08_SETTINGS!$C$45:$C$46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1717"/>
    <pageSetUpPr fitToPage="true"/>
  </sheetPr>
  <dimension ref="A1:R204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0"/>
    <col collapsed="false" customWidth="true" hidden="false" outlineLevel="0" max="7" min="3" style="0" width="13"/>
    <col collapsed="false" customWidth="true" hidden="false" outlineLevel="0" max="10" min="8" style="0" width="12"/>
    <col collapsed="false" customWidth="true" hidden="false" outlineLevel="0" max="12" min="11" style="0" width="13"/>
    <col collapsed="false" customWidth="true" hidden="false" outlineLevel="0" max="14" min="13" style="0" width="12"/>
    <col collapsed="false" customWidth="true" hidden="false" outlineLevel="0" max="15" min="15" style="0" width="15"/>
    <col collapsed="false" customWidth="true" hidden="false" outlineLevel="0" max="17" min="16" style="0" width="12"/>
    <col collapsed="false" customWidth="true" hidden="false" outlineLevel="0" max="18" min="18" style="0" width="20"/>
  </cols>
  <sheetData>
    <row r="1" customFormat="false" ht="33.75" hidden="false" customHeight="true" outlineLevel="0" collapsed="false">
      <c r="A1" s="12" t="s">
        <v>141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</row>
    <row r="2" customFormat="false" ht="15" hidden="false" customHeight="false" outlineLevel="0" collapsed="false">
      <c r="A2" s="13" t="s">
        <v>142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</row>
    <row r="4" customFormat="false" ht="42" hidden="false" customHeight="true" outlineLevel="0" collapsed="false">
      <c r="A4" s="14" t="s">
        <v>36</v>
      </c>
      <c r="B4" s="14" t="s">
        <v>143</v>
      </c>
      <c r="C4" s="14" t="s">
        <v>144</v>
      </c>
      <c r="D4" s="14" t="s">
        <v>145</v>
      </c>
      <c r="E4" s="14" t="s">
        <v>146</v>
      </c>
      <c r="F4" s="14" t="s">
        <v>147</v>
      </c>
      <c r="G4" s="14" t="s">
        <v>148</v>
      </c>
      <c r="H4" s="14" t="s">
        <v>149</v>
      </c>
      <c r="I4" s="14" t="s">
        <v>44</v>
      </c>
      <c r="J4" s="14" t="s">
        <v>150</v>
      </c>
      <c r="K4" s="14" t="s">
        <v>151</v>
      </c>
      <c r="L4" s="14" t="s">
        <v>152</v>
      </c>
      <c r="M4" s="14" t="s">
        <v>153</v>
      </c>
      <c r="N4" s="14" t="s">
        <v>154</v>
      </c>
      <c r="O4" s="14" t="s">
        <v>155</v>
      </c>
      <c r="P4" s="14" t="s">
        <v>156</v>
      </c>
      <c r="Q4" s="14" t="s">
        <v>46</v>
      </c>
      <c r="R4" s="14" t="s">
        <v>157</v>
      </c>
    </row>
    <row r="5" customFormat="false" ht="15" hidden="false" customHeight="false" outlineLevel="0" collapsed="false">
      <c r="A5" s="24" t="str">
        <f aca="false">IF(02_EMPLOYEES!$A$5="","",02_EMPLOYEES!$A$5)</f>
        <v>DEMO-EMP-001</v>
      </c>
      <c r="B5" s="24" t="str">
        <f aca="false">IFERROR(INDEX(02_EMPLOYEES!$B$5:$B$204,MATCH($A5,02_EMPLOYEES!$A$5:$A$204,0)),"")</f>
        <v>DEMO Employee 01</v>
      </c>
      <c r="C5" s="25" t="n">
        <v>1</v>
      </c>
      <c r="D5" s="25" t="n">
        <v>1</v>
      </c>
      <c r="E5" s="25" t="n">
        <v>2</v>
      </c>
      <c r="F5" s="25" t="n">
        <v>2</v>
      </c>
      <c r="G5" s="25" t="n">
        <v>2</v>
      </c>
      <c r="H5" s="26" t="n">
        <f aca="false">IF(COUNT($C5:$G5)=0,"",IFERROR(SUMPRODUCT($C5:$G5,TRANSPOSE(08_SETTINGS!$B$6:$B$10))/SUM(08_SETTINGS!$B$6:$B$10),""))</f>
        <v>1.6</v>
      </c>
      <c r="I5" s="21" t="str">
        <f aca="false">IF($H5="","",IF($H5&lt;08_SETTINGS!$B$26,"LOW",IF($H5&lt;08_SETTINGS!$B$27,"MEDIUM","HIGH")))</f>
        <v>LOW</v>
      </c>
      <c r="J5" s="25" t="n">
        <v>2</v>
      </c>
      <c r="K5" s="25" t="n">
        <v>1</v>
      </c>
      <c r="L5" s="25" t="n">
        <v>1</v>
      </c>
      <c r="M5" s="25" t="n">
        <v>3</v>
      </c>
      <c r="N5" s="25" t="n">
        <v>1</v>
      </c>
      <c r="O5" s="25" t="n">
        <v>1</v>
      </c>
      <c r="P5" s="26" t="n">
        <f aca="false">IF(COUNT($J5:$O5)=0,"",IFERROR(SUMPRODUCT($J5:$O5,TRANSPOSE(08_SETTINGS!$B$16:$B$21))/SUM(08_SETTINGS!$B$16:$B$21),""))</f>
        <v>1.5</v>
      </c>
      <c r="Q5" s="21" t="str">
        <f aca="false">IF($P5="","",IF($P5&lt;08_SETTINGS!$B$31,"LOW",IF($P5&lt;08_SETTINGS!$B$32,"MEDIUM","HIGH")))</f>
        <v>LOW</v>
      </c>
      <c r="R5" s="21" t="str">
        <f aca="false">IF(OR($I5="",$Q5=""),"",INDEX(08_SETTINGS!$C$38:$E$40,MATCH($Q5,08_SETTINGS!$B$38:$B$40,0),MATCH($I5,08_SETTINGS!$C$37:$E$37,0)))</f>
        <v>Foundation Builder</v>
      </c>
    </row>
    <row r="6" customFormat="false" ht="15" hidden="false" customHeight="false" outlineLevel="0" collapsed="false">
      <c r="A6" s="24" t="str">
        <f aca="false">IF(02_EMPLOYEES!$A$6="","",02_EMPLOYEES!$A$6)</f>
        <v>DEMO-EMP-002</v>
      </c>
      <c r="B6" s="24" t="str">
        <f aca="false">IFERROR(INDEX(02_EMPLOYEES!$B$5:$B$204,MATCH($A6,02_EMPLOYEES!$A$5:$A$204,0)),"")</f>
        <v>DEMO Employee 02</v>
      </c>
      <c r="C6" s="25" t="n">
        <v>1</v>
      </c>
      <c r="D6" s="25" t="n">
        <v>2</v>
      </c>
      <c r="E6" s="25" t="n">
        <v>2</v>
      </c>
      <c r="F6" s="25" t="n">
        <v>1</v>
      </c>
      <c r="G6" s="25" t="n">
        <v>2</v>
      </c>
      <c r="H6" s="26" t="n">
        <f aca="false">IF(COUNT($C6:$G6)=0,"",IFERROR(SUMPRODUCT($C6:$G6,TRANSPOSE(08_SETTINGS!$B$6:$B$10))/SUM(08_SETTINGS!$B$6:$B$10),""))</f>
        <v>1.6</v>
      </c>
      <c r="I6" s="21" t="str">
        <f aca="false">IF($H6="","",IF($H6&lt;08_SETTINGS!$B$26,"LOW",IF($H6&lt;08_SETTINGS!$B$27,"MEDIUM","HIGH")))</f>
        <v>LOW</v>
      </c>
      <c r="J6" s="25" t="n">
        <v>5</v>
      </c>
      <c r="K6" s="25" t="n">
        <v>4</v>
      </c>
      <c r="L6" s="25" t="n">
        <v>5</v>
      </c>
      <c r="M6" s="25" t="n">
        <v>4</v>
      </c>
      <c r="N6" s="25" t="n">
        <v>3</v>
      </c>
      <c r="O6" s="25" t="n">
        <v>4</v>
      </c>
      <c r="P6" s="26" t="n">
        <f aca="false">IF(COUNT($J6:$O6)=0,"",IFERROR(SUMPRODUCT($J6:$O6,TRANSPOSE(08_SETTINGS!$B$16:$B$21))/SUM(08_SETTINGS!$B$16:$B$21),""))</f>
        <v>4.16666666666667</v>
      </c>
      <c r="Q6" s="21" t="str">
        <f aca="false">IF($P6="","",IF($P6&lt;08_SETTINGS!$B$31,"LOW",IF($P6&lt;08_SETTINGS!$B$32,"MEDIUM","HIGH")))</f>
        <v>HIGH</v>
      </c>
      <c r="R6" s="21" t="str">
        <f aca="false">IF(OR($I6="",$Q6=""),"",INDEX(08_SETTINGS!$C$38:$E$40,MATCH($Q6,08_SETTINGS!$B$38:$B$40,0),MATCH($I6,08_SETTINGS!$C$37:$E$37,0)))</f>
        <v>Untapped Potential</v>
      </c>
    </row>
    <row r="7" customFormat="false" ht="15" hidden="false" customHeight="false" outlineLevel="0" collapsed="false">
      <c r="A7" s="24" t="str">
        <f aca="false">IF(02_EMPLOYEES!$A$7="","",02_EMPLOYEES!$A$7)</f>
        <v>DEMO-EMP-003</v>
      </c>
      <c r="B7" s="24" t="str">
        <f aca="false">IFERROR(INDEX(02_EMPLOYEES!$B$5:$B$204,MATCH($A7,02_EMPLOYEES!$A$5:$A$204,0)),"")</f>
        <v>DEMO Employee 03</v>
      </c>
      <c r="C7" s="25" t="n">
        <v>3</v>
      </c>
      <c r="D7" s="25" t="n">
        <v>2</v>
      </c>
      <c r="E7" s="25" t="n">
        <v>2</v>
      </c>
      <c r="F7" s="25" t="n">
        <v>2</v>
      </c>
      <c r="G7" s="25" t="n">
        <v>2</v>
      </c>
      <c r="H7" s="26" t="n">
        <f aca="false">IF(COUNT($C7:$G7)=0,"",IFERROR(SUMPRODUCT($C7:$G7,TRANSPOSE(08_SETTINGS!$B$6:$B$10))/SUM(08_SETTINGS!$B$6:$B$10),""))</f>
        <v>2.2</v>
      </c>
      <c r="I7" s="21" t="str">
        <f aca="false">IF($H7="","",IF($H7&lt;08_SETTINGS!$B$26,"LOW",IF($H7&lt;08_SETTINGS!$B$27,"MEDIUM","HIGH")))</f>
        <v>LOW</v>
      </c>
      <c r="J7" s="25" t="n">
        <v>5</v>
      </c>
      <c r="K7" s="25" t="n">
        <v>4</v>
      </c>
      <c r="L7" s="25" t="n">
        <v>4</v>
      </c>
      <c r="M7" s="25" t="n">
        <v>5</v>
      </c>
      <c r="N7" s="25" t="n">
        <v>4</v>
      </c>
      <c r="O7" s="25" t="n">
        <v>5</v>
      </c>
      <c r="P7" s="26" t="n">
        <f aca="false">IF(COUNT($J7:$O7)=0,"",IFERROR(SUMPRODUCT($J7:$O7,TRANSPOSE(08_SETTINGS!$B$16:$B$21))/SUM(08_SETTINGS!$B$16:$B$21),""))</f>
        <v>4.5</v>
      </c>
      <c r="Q7" s="21" t="str">
        <f aca="false">IF($P7="","",IF($P7&lt;08_SETTINGS!$B$31,"LOW",IF($P7&lt;08_SETTINGS!$B$32,"MEDIUM","HIGH")))</f>
        <v>HIGH</v>
      </c>
      <c r="R7" s="21" t="str">
        <f aca="false">IF(OR($I7="",$Q7=""),"",INDEX(08_SETTINGS!$C$38:$E$40,MATCH($Q7,08_SETTINGS!$B$38:$B$40,0),MATCH($I7,08_SETTINGS!$C$37:$E$37,0)))</f>
        <v>Untapped Potential</v>
      </c>
    </row>
    <row r="8" customFormat="false" ht="15" hidden="false" customHeight="false" outlineLevel="0" collapsed="false">
      <c r="A8" s="24" t="str">
        <f aca="false">IF(02_EMPLOYEES!$A$8="","",02_EMPLOYEES!$A$8)</f>
        <v>DEMO-EMP-004</v>
      </c>
      <c r="B8" s="24" t="str">
        <f aca="false">IFERROR(INDEX(02_EMPLOYEES!$B$5:$B$204,MATCH($A8,02_EMPLOYEES!$A$5:$A$204,0)),"")</f>
        <v>DEMO Employee 04</v>
      </c>
      <c r="C8" s="25" t="n">
        <v>3</v>
      </c>
      <c r="D8" s="25" t="n">
        <v>3</v>
      </c>
      <c r="E8" s="25" t="n">
        <v>2</v>
      </c>
      <c r="F8" s="25" t="n">
        <v>4</v>
      </c>
      <c r="G8" s="25" t="n">
        <v>2</v>
      </c>
      <c r="H8" s="26" t="n">
        <f aca="false">IF(COUNT($C8:$G8)=0,"",IFERROR(SUMPRODUCT($C8:$G8,TRANSPOSE(08_SETTINGS!$B$6:$B$10))/SUM(08_SETTINGS!$B$6:$B$10),""))</f>
        <v>2.8</v>
      </c>
      <c r="I8" s="21" t="str">
        <f aca="false">IF($H8="","",IF($H8&lt;08_SETTINGS!$B$26,"LOW",IF($H8&lt;08_SETTINGS!$B$27,"MEDIUM","HIGH")))</f>
        <v>MEDIUM</v>
      </c>
      <c r="J8" s="25" t="n">
        <v>3</v>
      </c>
      <c r="K8" s="25" t="n">
        <v>1</v>
      </c>
      <c r="L8" s="25" t="n">
        <v>2</v>
      </c>
      <c r="M8" s="25" t="n">
        <v>2</v>
      </c>
      <c r="N8" s="25" t="n">
        <v>2</v>
      </c>
      <c r="O8" s="25" t="n">
        <v>1</v>
      </c>
      <c r="P8" s="26" t="n">
        <f aca="false">IF(COUNT($J8:$O8)=0,"",IFERROR(SUMPRODUCT($J8:$O8,TRANSPOSE(08_SETTINGS!$B$16:$B$21))/SUM(08_SETTINGS!$B$16:$B$21),""))</f>
        <v>1.83333333333333</v>
      </c>
      <c r="Q8" s="21" t="str">
        <f aca="false">IF($P8="","",IF($P8&lt;08_SETTINGS!$B$31,"LOW",IF($P8&lt;08_SETTINGS!$B$32,"MEDIUM","HIGH")))</f>
        <v>LOW</v>
      </c>
      <c r="R8" s="21" t="str">
        <f aca="false">IF(OR($I8="",$Q8=""),"",INDEX(08_SETTINGS!$C$38:$E$40,MATCH($Q8,08_SETTINGS!$B$38:$B$40,0),MATCH($I8,08_SETTINGS!$C$37:$E$37,0)))</f>
        <v>Steady Specialist</v>
      </c>
    </row>
    <row r="9" customFormat="false" ht="15" hidden="false" customHeight="false" outlineLevel="0" collapsed="false">
      <c r="A9" s="24" t="str">
        <f aca="false">IF(02_EMPLOYEES!$A$9="","",02_EMPLOYEES!$A$9)</f>
        <v>DEMO-EMP-005</v>
      </c>
      <c r="B9" s="24" t="str">
        <f aca="false">IFERROR(INDEX(02_EMPLOYEES!$B$5:$B$204,MATCH($A9,02_EMPLOYEES!$A$5:$A$204,0)),"")</f>
        <v>DEMO Employee 05</v>
      </c>
      <c r="C9" s="25" t="n">
        <v>2</v>
      </c>
      <c r="D9" s="25" t="n">
        <v>3</v>
      </c>
      <c r="E9" s="25" t="n">
        <v>3</v>
      </c>
      <c r="F9" s="25" t="n">
        <v>2</v>
      </c>
      <c r="G9" s="25" t="n">
        <v>3</v>
      </c>
      <c r="H9" s="26" t="n">
        <f aca="false">IF(COUNT($C9:$G9)=0,"",IFERROR(SUMPRODUCT($C9:$G9,TRANSPOSE(08_SETTINGS!$B$6:$B$10))/SUM(08_SETTINGS!$B$6:$B$10),""))</f>
        <v>2.6</v>
      </c>
      <c r="I9" s="21" t="str">
        <f aca="false">IF($H9="","",IF($H9&lt;08_SETTINGS!$B$26,"LOW",IF($H9&lt;08_SETTINGS!$B$27,"MEDIUM","HIGH")))</f>
        <v>MEDIUM</v>
      </c>
      <c r="J9" s="25" t="n">
        <v>2</v>
      </c>
      <c r="K9" s="25" t="n">
        <v>4</v>
      </c>
      <c r="L9" s="25" t="n">
        <v>3</v>
      </c>
      <c r="M9" s="25" t="n">
        <v>4</v>
      </c>
      <c r="N9" s="25" t="n">
        <v>3</v>
      </c>
      <c r="O9" s="25" t="n">
        <v>3</v>
      </c>
      <c r="P9" s="26" t="n">
        <f aca="false">IF(COUNT($J9:$O9)=0,"",IFERROR(SUMPRODUCT($J9:$O9,TRANSPOSE(08_SETTINGS!$B$16:$B$21))/SUM(08_SETTINGS!$B$16:$B$21),""))</f>
        <v>3.16666666666667</v>
      </c>
      <c r="Q9" s="21" t="str">
        <f aca="false">IF($P9="","",IF($P9&lt;08_SETTINGS!$B$31,"LOW",IF($P9&lt;08_SETTINGS!$B$32,"MEDIUM","HIGH")))</f>
        <v>MEDIUM</v>
      </c>
      <c r="R9" s="21" t="str">
        <f aca="false">IF(OR($I9="",$Q9=""),"",INDEX(08_SETTINGS!$C$38:$E$40,MATCH($Q9,08_SETTINGS!$B$38:$B$40,0),MATCH($I9,08_SETTINGS!$C$37:$E$37,0)))</f>
        <v>Core Contributor</v>
      </c>
    </row>
    <row r="10" customFormat="false" ht="15" hidden="false" customHeight="false" outlineLevel="0" collapsed="false">
      <c r="A10" s="24" t="str">
        <f aca="false">IF(02_EMPLOYEES!$A$10="","",02_EMPLOYEES!$A$10)</f>
        <v>DEMO-EMP-006</v>
      </c>
      <c r="B10" s="24" t="str">
        <f aca="false">IFERROR(INDEX(02_EMPLOYEES!$B$5:$B$204,MATCH($A10,02_EMPLOYEES!$A$5:$A$204,0)),"")</f>
        <v>DEMO Employee 06</v>
      </c>
      <c r="C10" s="25" t="n">
        <v>3</v>
      </c>
      <c r="D10" s="25" t="n">
        <v>3</v>
      </c>
      <c r="E10" s="25" t="n">
        <v>3</v>
      </c>
      <c r="F10" s="25" t="n">
        <v>3</v>
      </c>
      <c r="G10" s="25" t="n">
        <v>2</v>
      </c>
      <c r="H10" s="26" t="n">
        <f aca="false">IF(COUNT($C10:$G10)=0,"",IFERROR(SUMPRODUCT($C10:$G10,TRANSPOSE(08_SETTINGS!$B$6:$B$10))/SUM(08_SETTINGS!$B$6:$B$10),""))</f>
        <v>2.8</v>
      </c>
      <c r="I10" s="21" t="str">
        <f aca="false">IF($H10="","",IF($H10&lt;08_SETTINGS!$B$26,"LOW",IF($H10&lt;08_SETTINGS!$B$27,"MEDIUM","HIGH")))</f>
        <v>MEDIUM</v>
      </c>
      <c r="J10" s="25" t="n">
        <v>4</v>
      </c>
      <c r="K10" s="25" t="n">
        <v>4</v>
      </c>
      <c r="L10" s="25" t="n">
        <v>4</v>
      </c>
      <c r="M10" s="25" t="n">
        <v>5</v>
      </c>
      <c r="N10" s="25" t="n">
        <v>5</v>
      </c>
      <c r="O10" s="25" t="n">
        <v>4</v>
      </c>
      <c r="P10" s="26" t="n">
        <f aca="false">IF(COUNT($J10:$O10)=0,"",IFERROR(SUMPRODUCT($J10:$O10,TRANSPOSE(08_SETTINGS!$B$16:$B$21))/SUM(08_SETTINGS!$B$16:$B$21),""))</f>
        <v>4.33333333333333</v>
      </c>
      <c r="Q10" s="21" t="str">
        <f aca="false">IF($P10="","",IF($P10&lt;08_SETTINGS!$B$31,"LOW",IF($P10&lt;08_SETTINGS!$B$32,"MEDIUM","HIGH")))</f>
        <v>HIGH</v>
      </c>
      <c r="R10" s="21" t="str">
        <f aca="false">IF(OR($I10="",$Q10=""),"",INDEX(08_SETTINGS!$C$38:$E$40,MATCH($Q10,08_SETTINGS!$B$38:$B$40,0),MATCH($I10,08_SETTINGS!$C$37:$E$37,0)))</f>
        <v>Emerging Talent</v>
      </c>
    </row>
    <row r="11" customFormat="false" ht="15" hidden="false" customHeight="false" outlineLevel="0" collapsed="false">
      <c r="A11" s="24" t="str">
        <f aca="false">IF(02_EMPLOYEES!$A$11="","",02_EMPLOYEES!$A$11)</f>
        <v>DEMO-EMP-007</v>
      </c>
      <c r="B11" s="24" t="str">
        <f aca="false">IFERROR(INDEX(02_EMPLOYEES!$B$5:$B$204,MATCH($A11,02_EMPLOYEES!$A$5:$A$204,0)),"")</f>
        <v>DEMO Employee 07</v>
      </c>
      <c r="C11" s="25" t="n">
        <v>5</v>
      </c>
      <c r="D11" s="25" t="n">
        <v>5</v>
      </c>
      <c r="E11" s="25" t="n">
        <v>4</v>
      </c>
      <c r="F11" s="25" t="n">
        <v>5</v>
      </c>
      <c r="G11" s="25" t="n">
        <v>4</v>
      </c>
      <c r="H11" s="26" t="n">
        <f aca="false">IF(COUNT($C11:$G11)=0,"",IFERROR(SUMPRODUCT($C11:$G11,TRANSPOSE(08_SETTINGS!$B$6:$B$10))/SUM(08_SETTINGS!$B$6:$B$10),""))</f>
        <v>4.6</v>
      </c>
      <c r="I11" s="21" t="str">
        <f aca="false">IF($H11="","",IF($H11&lt;08_SETTINGS!$B$26,"LOW",IF($H11&lt;08_SETTINGS!$B$27,"MEDIUM","HIGH")))</f>
        <v>HIGH</v>
      </c>
      <c r="J11" s="25" t="n">
        <v>2</v>
      </c>
      <c r="K11" s="25" t="n">
        <v>3</v>
      </c>
      <c r="L11" s="25" t="n">
        <v>2</v>
      </c>
      <c r="M11" s="25" t="n">
        <v>1</v>
      </c>
      <c r="N11" s="25" t="n">
        <v>2</v>
      </c>
      <c r="O11" s="25" t="n">
        <v>2</v>
      </c>
      <c r="P11" s="26" t="n">
        <f aca="false">IF(COUNT($J11:$O11)=0,"",IFERROR(SUMPRODUCT($J11:$O11,TRANSPOSE(08_SETTINGS!$B$16:$B$21))/SUM(08_SETTINGS!$B$16:$B$21),""))</f>
        <v>2</v>
      </c>
      <c r="Q11" s="21" t="str">
        <f aca="false">IF($P11="","",IF($P11&lt;08_SETTINGS!$B$31,"LOW",IF($P11&lt;08_SETTINGS!$B$32,"MEDIUM","HIGH")))</f>
        <v>LOW</v>
      </c>
      <c r="R11" s="21" t="str">
        <f aca="false">IF(OR($I11="",$Q11=""),"",INDEX(08_SETTINGS!$C$38:$E$40,MATCH($Q11,08_SETTINGS!$B$38:$B$40,0),MATCH($I11,08_SETTINGS!$C$37:$E$37,0)))</f>
        <v>Trusted Expert</v>
      </c>
    </row>
    <row r="12" customFormat="false" ht="15" hidden="false" customHeight="false" outlineLevel="0" collapsed="false">
      <c r="A12" s="24" t="str">
        <f aca="false">IF(02_EMPLOYEES!$A$12="","",02_EMPLOYEES!$A$12)</f>
        <v>DEMO-EMP-008</v>
      </c>
      <c r="B12" s="24" t="str">
        <f aca="false">IFERROR(INDEX(02_EMPLOYEES!$B$5:$B$204,MATCH($A12,02_EMPLOYEES!$A$5:$A$204,0)),"")</f>
        <v>DEMO Employee 08</v>
      </c>
      <c r="C12" s="25" t="n">
        <v>5</v>
      </c>
      <c r="D12" s="25" t="n">
        <v>5</v>
      </c>
      <c r="E12" s="25" t="n">
        <v>5</v>
      </c>
      <c r="F12" s="25" t="n">
        <v>5</v>
      </c>
      <c r="G12" s="25" t="n">
        <v>5</v>
      </c>
      <c r="H12" s="26" t="n">
        <f aca="false">IF(COUNT($C12:$G12)=0,"",IFERROR(SUMPRODUCT($C12:$G12,TRANSPOSE(08_SETTINGS!$B$6:$B$10))/SUM(08_SETTINGS!$B$6:$B$10),""))</f>
        <v>5</v>
      </c>
      <c r="I12" s="21" t="str">
        <f aca="false">IF($H12="","",IF($H12&lt;08_SETTINGS!$B$26,"LOW",IF($H12&lt;08_SETTINGS!$B$27,"MEDIUM","HIGH")))</f>
        <v>HIGH</v>
      </c>
      <c r="J12" s="25" t="n">
        <v>3</v>
      </c>
      <c r="K12" s="25" t="n">
        <v>3</v>
      </c>
      <c r="L12" s="25" t="n">
        <v>3</v>
      </c>
      <c r="M12" s="25" t="n">
        <v>3</v>
      </c>
      <c r="N12" s="25" t="n">
        <v>4</v>
      </c>
      <c r="O12" s="25" t="n">
        <v>4</v>
      </c>
      <c r="P12" s="26" t="n">
        <f aca="false">IF(COUNT($J12:$O12)=0,"",IFERROR(SUMPRODUCT($J12:$O12,TRANSPOSE(08_SETTINGS!$B$16:$B$21))/SUM(08_SETTINGS!$B$16:$B$21),""))</f>
        <v>3.33333333333333</v>
      </c>
      <c r="Q12" s="21" t="str">
        <f aca="false">IF($P12="","",IF($P12&lt;08_SETTINGS!$B$31,"LOW",IF($P12&lt;08_SETTINGS!$B$32,"MEDIUM","HIGH")))</f>
        <v>MEDIUM</v>
      </c>
      <c r="R12" s="21" t="str">
        <f aca="false">IF(OR($I12="",$Q12=""),"",INDEX(08_SETTINGS!$C$38:$E$40,MATCH($Q12,08_SETTINGS!$B$38:$B$40,0),MATCH($I12,08_SETTINGS!$C$37:$E$37,0)))</f>
        <v>Strong Performer</v>
      </c>
    </row>
    <row r="13" customFormat="false" ht="15" hidden="false" customHeight="false" outlineLevel="0" collapsed="false">
      <c r="A13" s="24" t="str">
        <f aca="false">IF(02_EMPLOYEES!$A$13="","",02_EMPLOYEES!$A$13)</f>
        <v>DEMO-EMP-009</v>
      </c>
      <c r="B13" s="24" t="str">
        <f aca="false">IFERROR(INDEX(02_EMPLOYEES!$B$5:$B$204,MATCH($A13,02_EMPLOYEES!$A$5:$A$204,0)),"")</f>
        <v>DEMO Employee 09</v>
      </c>
      <c r="C13" s="25" t="n">
        <v>5</v>
      </c>
      <c r="D13" s="25" t="n">
        <v>5</v>
      </c>
      <c r="E13" s="25" t="n">
        <v>5</v>
      </c>
      <c r="F13" s="25" t="n">
        <v>5</v>
      </c>
      <c r="G13" s="25" t="n">
        <v>4</v>
      </c>
      <c r="H13" s="26" t="n">
        <f aca="false">IF(COUNT($C13:$G13)=0,"",IFERROR(SUMPRODUCT($C13:$G13,TRANSPOSE(08_SETTINGS!$B$6:$B$10))/SUM(08_SETTINGS!$B$6:$B$10),""))</f>
        <v>4.8</v>
      </c>
      <c r="I13" s="21" t="str">
        <f aca="false">IF($H13="","",IF($H13&lt;08_SETTINGS!$B$26,"LOW",IF($H13&lt;08_SETTINGS!$B$27,"MEDIUM","HIGH")))</f>
        <v>HIGH</v>
      </c>
      <c r="J13" s="25" t="n">
        <v>4</v>
      </c>
      <c r="K13" s="25" t="n">
        <v>4</v>
      </c>
      <c r="L13" s="25" t="n">
        <v>5</v>
      </c>
      <c r="M13" s="25" t="n">
        <v>5</v>
      </c>
      <c r="N13" s="25" t="n">
        <v>5</v>
      </c>
      <c r="O13" s="25" t="n">
        <v>4</v>
      </c>
      <c r="P13" s="26" t="n">
        <f aca="false">IF(COUNT($J13:$O13)=0,"",IFERROR(SUMPRODUCT($J13:$O13,TRANSPOSE(08_SETTINGS!$B$16:$B$21))/SUM(08_SETTINGS!$B$16:$B$21),""))</f>
        <v>4.5</v>
      </c>
      <c r="Q13" s="21" t="str">
        <f aca="false">IF($P13="","",IF($P13&lt;08_SETTINGS!$B$31,"LOW",IF($P13&lt;08_SETTINGS!$B$32,"MEDIUM","HIGH")))</f>
        <v>HIGH</v>
      </c>
      <c r="R13" s="21" t="str">
        <f aca="false">IF(OR($I13="",$Q13=""),"",INDEX(08_SETTINGS!$C$38:$E$40,MATCH($Q13,08_SETTINGS!$B$38:$B$40,0),MATCH($I13,08_SETTINGS!$C$37:$E$37,0)))</f>
        <v>Future Leader</v>
      </c>
    </row>
    <row r="14" customFormat="false" ht="15" hidden="false" customHeight="false" outlineLevel="0" collapsed="false">
      <c r="A14" s="24" t="str">
        <f aca="false">IF(02_EMPLOYEES!$A$14="","",02_EMPLOYEES!$A$14)</f>
        <v>DEMO-EMP-010</v>
      </c>
      <c r="B14" s="24" t="str">
        <f aca="false">IFERROR(INDEX(02_EMPLOYEES!$B$5:$B$204,MATCH($A14,02_EMPLOYEES!$A$5:$A$204,0)),"")</f>
        <v>DEMO Employee 10</v>
      </c>
      <c r="C14" s="25" t="n">
        <v>3</v>
      </c>
      <c r="D14" s="25" t="n">
        <v>3</v>
      </c>
      <c r="E14" s="25" t="n">
        <v>3</v>
      </c>
      <c r="F14" s="25" t="n">
        <v>2</v>
      </c>
      <c r="G14" s="25" t="n">
        <v>1</v>
      </c>
      <c r="H14" s="26" t="n">
        <f aca="false">IF(COUNT($C14:$G14)=0,"",IFERROR(SUMPRODUCT($C14:$G14,TRANSPOSE(08_SETTINGS!$B$6:$B$10))/SUM(08_SETTINGS!$B$6:$B$10),""))</f>
        <v>2.4</v>
      </c>
      <c r="I14" s="21" t="str">
        <f aca="false">IF($H14="","",IF($H14&lt;08_SETTINGS!$B$26,"LOW",IF($H14&lt;08_SETTINGS!$B$27,"MEDIUM","HIGH")))</f>
        <v>LOW</v>
      </c>
      <c r="J14" s="25" t="n">
        <v>1</v>
      </c>
      <c r="K14" s="25" t="n">
        <v>2</v>
      </c>
      <c r="L14" s="25" t="n">
        <v>2</v>
      </c>
      <c r="M14" s="25" t="n">
        <v>1</v>
      </c>
      <c r="N14" s="25" t="n">
        <v>2</v>
      </c>
      <c r="O14" s="25" t="n">
        <v>3</v>
      </c>
      <c r="P14" s="26" t="n">
        <f aca="false">IF(COUNT($J14:$O14)=0,"",IFERROR(SUMPRODUCT($J14:$O14,TRANSPOSE(08_SETTINGS!$B$16:$B$21))/SUM(08_SETTINGS!$B$16:$B$21),""))</f>
        <v>1.83333333333333</v>
      </c>
      <c r="Q14" s="21" t="str">
        <f aca="false">IF($P14="","",IF($P14&lt;08_SETTINGS!$B$31,"LOW",IF($P14&lt;08_SETTINGS!$B$32,"MEDIUM","HIGH")))</f>
        <v>LOW</v>
      </c>
      <c r="R14" s="21" t="str">
        <f aca="false">IF(OR($I14="",$Q14=""),"",INDEX(08_SETTINGS!$C$38:$E$40,MATCH($Q14,08_SETTINGS!$B$38:$B$40,0),MATCH($I14,08_SETTINGS!$C$37:$E$37,0)))</f>
        <v>Foundation Builder</v>
      </c>
    </row>
    <row r="15" customFormat="false" ht="15" hidden="false" customHeight="false" outlineLevel="0" collapsed="false">
      <c r="A15" s="24" t="str">
        <f aca="false">IF(02_EMPLOYEES!$A$15="","",02_EMPLOYEES!$A$15)</f>
        <v>DEMO-EMP-011</v>
      </c>
      <c r="B15" s="24" t="str">
        <f aca="false">IFERROR(INDEX(02_EMPLOYEES!$B$5:$B$204,MATCH($A15,02_EMPLOYEES!$A$5:$A$204,0)),"")</f>
        <v>DEMO Employee 11</v>
      </c>
      <c r="C15" s="25" t="n">
        <v>2</v>
      </c>
      <c r="D15" s="25" t="n">
        <v>3</v>
      </c>
      <c r="E15" s="25" t="n">
        <v>1</v>
      </c>
      <c r="F15" s="25" t="n">
        <v>2</v>
      </c>
      <c r="G15" s="25" t="n">
        <v>2</v>
      </c>
      <c r="H15" s="26" t="n">
        <f aca="false">IF(COUNT($C15:$G15)=0,"",IFERROR(SUMPRODUCT($C15:$G15,TRANSPOSE(08_SETTINGS!$B$6:$B$10))/SUM(08_SETTINGS!$B$6:$B$10),""))</f>
        <v>2</v>
      </c>
      <c r="I15" s="21" t="str">
        <f aca="false">IF($H15="","",IF($H15&lt;08_SETTINGS!$B$26,"LOW",IF($H15&lt;08_SETTINGS!$B$27,"MEDIUM","HIGH")))</f>
        <v>LOW</v>
      </c>
      <c r="J15" s="25" t="n">
        <v>3</v>
      </c>
      <c r="K15" s="25" t="n">
        <v>4</v>
      </c>
      <c r="L15" s="25" t="n">
        <v>4</v>
      </c>
      <c r="M15" s="25" t="n">
        <v>4</v>
      </c>
      <c r="N15" s="25" t="n">
        <v>4</v>
      </c>
      <c r="O15" s="25" t="n">
        <v>4</v>
      </c>
      <c r="P15" s="26" t="n">
        <f aca="false">IF(COUNT($J15:$O15)=0,"",IFERROR(SUMPRODUCT($J15:$O15,TRANSPOSE(08_SETTINGS!$B$16:$B$21))/SUM(08_SETTINGS!$B$16:$B$21),""))</f>
        <v>3.83333333333333</v>
      </c>
      <c r="Q15" s="21" t="str">
        <f aca="false">IF($P15="","",IF($P15&lt;08_SETTINGS!$B$31,"LOW",IF($P15&lt;08_SETTINGS!$B$32,"MEDIUM","HIGH")))</f>
        <v>HIGH</v>
      </c>
      <c r="R15" s="21" t="str">
        <f aca="false">IF(OR($I15="",$Q15=""),"",INDEX(08_SETTINGS!$C$38:$E$40,MATCH($Q15,08_SETTINGS!$B$38:$B$40,0),MATCH($I15,08_SETTINGS!$C$37:$E$37,0)))</f>
        <v>Untapped Potential</v>
      </c>
    </row>
    <row r="16" customFormat="false" ht="15" hidden="false" customHeight="false" outlineLevel="0" collapsed="false">
      <c r="A16" s="24" t="str">
        <f aca="false">IF(02_EMPLOYEES!$A$16="","",02_EMPLOYEES!$A$16)</f>
        <v>DEMO-EMP-012</v>
      </c>
      <c r="B16" s="24" t="str">
        <f aca="false">IFERROR(INDEX(02_EMPLOYEES!$B$5:$B$204,MATCH($A16,02_EMPLOYEES!$A$5:$A$204,0)),"")</f>
        <v>DEMO Employee 12</v>
      </c>
      <c r="C16" s="25" t="n">
        <v>1</v>
      </c>
      <c r="D16" s="25" t="n">
        <v>2</v>
      </c>
      <c r="E16" s="25" t="n">
        <v>3</v>
      </c>
      <c r="F16" s="25" t="n">
        <v>1</v>
      </c>
      <c r="G16" s="25" t="n">
        <v>1</v>
      </c>
      <c r="H16" s="26" t="n">
        <f aca="false">IF(COUNT($C16:$G16)=0,"",IFERROR(SUMPRODUCT($C16:$G16,TRANSPOSE(08_SETTINGS!$B$6:$B$10))/SUM(08_SETTINGS!$B$6:$B$10),""))</f>
        <v>1.6</v>
      </c>
      <c r="I16" s="21" t="str">
        <f aca="false">IF($H16="","",IF($H16&lt;08_SETTINGS!$B$26,"LOW",IF($H16&lt;08_SETTINGS!$B$27,"MEDIUM","HIGH")))</f>
        <v>LOW</v>
      </c>
      <c r="J16" s="25" t="n">
        <v>5</v>
      </c>
      <c r="K16" s="25" t="n">
        <v>5</v>
      </c>
      <c r="L16" s="25" t="n">
        <v>5</v>
      </c>
      <c r="M16" s="25" t="n">
        <v>4</v>
      </c>
      <c r="N16" s="25" t="n">
        <v>5</v>
      </c>
      <c r="O16" s="25" t="n">
        <v>4</v>
      </c>
      <c r="P16" s="26" t="n">
        <f aca="false">IF(COUNT($J16:$O16)=0,"",IFERROR(SUMPRODUCT($J16:$O16,TRANSPOSE(08_SETTINGS!$B$16:$B$21))/SUM(08_SETTINGS!$B$16:$B$21),""))</f>
        <v>4.66666666666667</v>
      </c>
      <c r="Q16" s="21" t="str">
        <f aca="false">IF($P16="","",IF($P16&lt;08_SETTINGS!$B$31,"LOW",IF($P16&lt;08_SETTINGS!$B$32,"MEDIUM","HIGH")))</f>
        <v>HIGH</v>
      </c>
      <c r="R16" s="21" t="str">
        <f aca="false">IF(OR($I16="",$Q16=""),"",INDEX(08_SETTINGS!$C$38:$E$40,MATCH($Q16,08_SETTINGS!$B$38:$B$40,0),MATCH($I16,08_SETTINGS!$C$37:$E$37,0)))</f>
        <v>Untapped Potential</v>
      </c>
    </row>
    <row r="17" customFormat="false" ht="15" hidden="false" customHeight="false" outlineLevel="0" collapsed="false">
      <c r="A17" s="24" t="str">
        <f aca="false">IF(02_EMPLOYEES!$A$17="","",02_EMPLOYEES!$A$17)</f>
        <v>DEMO-EMP-013</v>
      </c>
      <c r="B17" s="24" t="str">
        <f aca="false">IFERROR(INDEX(02_EMPLOYEES!$B$5:$B$204,MATCH($A17,02_EMPLOYEES!$A$5:$A$204,0)),"")</f>
        <v>DEMO Employee 13</v>
      </c>
      <c r="C17" s="25" t="n">
        <v>2</v>
      </c>
      <c r="D17" s="25" t="n">
        <v>4</v>
      </c>
      <c r="E17" s="25" t="n">
        <v>2</v>
      </c>
      <c r="F17" s="25" t="n">
        <v>3</v>
      </c>
      <c r="G17" s="25" t="n">
        <v>3</v>
      </c>
      <c r="H17" s="26" t="n">
        <f aca="false">IF(COUNT($C17:$G17)=0,"",IFERROR(SUMPRODUCT($C17:$G17,TRANSPOSE(08_SETTINGS!$B$6:$B$10))/SUM(08_SETTINGS!$B$6:$B$10),""))</f>
        <v>2.8</v>
      </c>
      <c r="I17" s="21" t="str">
        <f aca="false">IF($H17="","",IF($H17&lt;08_SETTINGS!$B$26,"LOW",IF($H17&lt;08_SETTINGS!$B$27,"MEDIUM","HIGH")))</f>
        <v>MEDIUM</v>
      </c>
      <c r="J17" s="25" t="n">
        <v>3</v>
      </c>
      <c r="K17" s="25" t="n">
        <v>2</v>
      </c>
      <c r="L17" s="25" t="n">
        <v>2</v>
      </c>
      <c r="M17" s="25" t="n">
        <v>3</v>
      </c>
      <c r="N17" s="25" t="n">
        <v>2</v>
      </c>
      <c r="O17" s="25" t="n">
        <v>2</v>
      </c>
      <c r="P17" s="26" t="n">
        <f aca="false">IF(COUNT($J17:$O17)=0,"",IFERROR(SUMPRODUCT($J17:$O17,TRANSPOSE(08_SETTINGS!$B$16:$B$21))/SUM(08_SETTINGS!$B$16:$B$21),""))</f>
        <v>2.33333333333333</v>
      </c>
      <c r="Q17" s="21" t="str">
        <f aca="false">IF($P17="","",IF($P17&lt;08_SETTINGS!$B$31,"LOW",IF($P17&lt;08_SETTINGS!$B$32,"MEDIUM","HIGH")))</f>
        <v>LOW</v>
      </c>
      <c r="R17" s="21" t="str">
        <f aca="false">IF(OR($I17="",$Q17=""),"",INDEX(08_SETTINGS!$C$38:$E$40,MATCH($Q17,08_SETTINGS!$B$38:$B$40,0),MATCH($I17,08_SETTINGS!$C$37:$E$37,0)))</f>
        <v>Steady Specialist</v>
      </c>
    </row>
    <row r="18" customFormat="false" ht="15" hidden="false" customHeight="false" outlineLevel="0" collapsed="false">
      <c r="A18" s="24" t="str">
        <f aca="false">IF(02_EMPLOYEES!$A$18="","",02_EMPLOYEES!$A$18)</f>
        <v>DEMO-EMP-014</v>
      </c>
      <c r="B18" s="24" t="str">
        <f aca="false">IFERROR(INDEX(02_EMPLOYEES!$B$5:$B$204,MATCH($A18,02_EMPLOYEES!$A$5:$A$204,0)),"")</f>
        <v>DEMO Employee 14</v>
      </c>
      <c r="C18" s="25" t="n">
        <v>3</v>
      </c>
      <c r="D18" s="25" t="n">
        <v>4</v>
      </c>
      <c r="E18" s="25" t="n">
        <v>3</v>
      </c>
      <c r="F18" s="25" t="n">
        <v>4</v>
      </c>
      <c r="G18" s="25" t="n">
        <v>4</v>
      </c>
      <c r="H18" s="26" t="n">
        <f aca="false">IF(COUNT($C18:$G18)=0,"",IFERROR(SUMPRODUCT($C18:$G18,TRANSPOSE(08_SETTINGS!$B$6:$B$10))/SUM(08_SETTINGS!$B$6:$B$10),""))</f>
        <v>3.6</v>
      </c>
      <c r="I18" s="21" t="str">
        <f aca="false">IF($H18="","",IF($H18&lt;08_SETTINGS!$B$26,"LOW",IF($H18&lt;08_SETTINGS!$B$27,"MEDIUM","HIGH")))</f>
        <v>MEDIUM</v>
      </c>
      <c r="J18" s="25" t="n">
        <v>2</v>
      </c>
      <c r="K18" s="25" t="n">
        <v>3</v>
      </c>
      <c r="L18" s="25" t="n">
        <v>3</v>
      </c>
      <c r="M18" s="25" t="n">
        <v>2</v>
      </c>
      <c r="N18" s="25" t="n">
        <v>3</v>
      </c>
      <c r="O18" s="25" t="n">
        <v>2</v>
      </c>
      <c r="P18" s="26" t="n">
        <f aca="false">IF(COUNT($J18:$O18)=0,"",IFERROR(SUMPRODUCT($J18:$O18,TRANSPOSE(08_SETTINGS!$B$16:$B$21))/SUM(08_SETTINGS!$B$16:$B$21),""))</f>
        <v>2.5</v>
      </c>
      <c r="Q18" s="21" t="str">
        <f aca="false">IF($P18="","",IF($P18&lt;08_SETTINGS!$B$31,"LOW",IF($P18&lt;08_SETTINGS!$B$32,"MEDIUM","HIGH")))</f>
        <v>MEDIUM</v>
      </c>
      <c r="R18" s="21" t="str">
        <f aca="false">IF(OR($I18="",$Q18=""),"",INDEX(08_SETTINGS!$C$38:$E$40,MATCH($Q18,08_SETTINGS!$B$38:$B$40,0),MATCH($I18,08_SETTINGS!$C$37:$E$37,0)))</f>
        <v>Core Contributor</v>
      </c>
    </row>
    <row r="19" customFormat="false" ht="15" hidden="false" customHeight="false" outlineLevel="0" collapsed="false">
      <c r="A19" s="24" t="str">
        <f aca="false">IF(02_EMPLOYEES!$A$19="","",02_EMPLOYEES!$A$19)</f>
        <v>DEMO-EMP-015</v>
      </c>
      <c r="B19" s="24" t="str">
        <f aca="false">IFERROR(INDEX(02_EMPLOYEES!$B$5:$B$204,MATCH($A19,02_EMPLOYEES!$A$5:$A$204,0)),"")</f>
        <v>DEMO Employee 15</v>
      </c>
      <c r="C19" s="25" t="n">
        <v>3</v>
      </c>
      <c r="D19" s="25" t="n">
        <v>3</v>
      </c>
      <c r="E19" s="25" t="n">
        <v>2</v>
      </c>
      <c r="F19" s="25" t="n">
        <v>2</v>
      </c>
      <c r="G19" s="25" t="n">
        <v>2</v>
      </c>
      <c r="H19" s="26" t="n">
        <f aca="false">IF(COUNT($C19:$G19)=0,"",IFERROR(SUMPRODUCT($C19:$G19,TRANSPOSE(08_SETTINGS!$B$6:$B$10))/SUM(08_SETTINGS!$B$6:$B$10),""))</f>
        <v>2.4</v>
      </c>
      <c r="I19" s="21" t="str">
        <f aca="false">IF($H19="","",IF($H19&lt;08_SETTINGS!$B$26,"LOW",IF($H19&lt;08_SETTINGS!$B$27,"MEDIUM","HIGH")))</f>
        <v>LOW</v>
      </c>
      <c r="J19" s="25" t="n">
        <v>4</v>
      </c>
      <c r="K19" s="25" t="n">
        <v>3</v>
      </c>
      <c r="L19" s="25" t="n">
        <v>3</v>
      </c>
      <c r="M19" s="25" t="n">
        <v>4</v>
      </c>
      <c r="N19" s="25" t="n">
        <v>3</v>
      </c>
      <c r="O19" s="25" t="n">
        <v>4</v>
      </c>
      <c r="P19" s="26" t="n">
        <f aca="false">IF(COUNT($J19:$O19)=0,"",IFERROR(SUMPRODUCT($J19:$O19,TRANSPOSE(08_SETTINGS!$B$16:$B$21))/SUM(08_SETTINGS!$B$16:$B$21),""))</f>
        <v>3.5</v>
      </c>
      <c r="Q19" s="21" t="str">
        <f aca="false">IF($P19="","",IF($P19&lt;08_SETTINGS!$B$31,"LOW",IF($P19&lt;08_SETTINGS!$B$32,"MEDIUM","HIGH")))</f>
        <v>MEDIUM</v>
      </c>
      <c r="R19" s="21" t="str">
        <f aca="false">IF(OR($I19="",$Q19=""),"",INDEX(08_SETTINGS!$C$38:$E$40,MATCH($Q19,08_SETTINGS!$B$38:$B$40,0),MATCH($I19,08_SETTINGS!$C$37:$E$37,0)))</f>
        <v>Developing Contributor</v>
      </c>
    </row>
    <row r="20" customFormat="false" ht="15" hidden="false" customHeight="false" outlineLevel="0" collapsed="false">
      <c r="A20" s="24" t="str">
        <f aca="false">IF(02_EMPLOYEES!$A$20="","",02_EMPLOYEES!$A$20)</f>
        <v>DEMO-EMP-016</v>
      </c>
      <c r="B20" s="24" t="str">
        <f aca="false">IFERROR(INDEX(02_EMPLOYEES!$B$5:$B$204,MATCH($A20,02_EMPLOYEES!$A$5:$A$204,0)),"")</f>
        <v>DEMO Employee 16</v>
      </c>
      <c r="C20" s="25" t="n">
        <v>5</v>
      </c>
      <c r="D20" s="25" t="n">
        <v>5</v>
      </c>
      <c r="E20" s="25" t="n">
        <v>5</v>
      </c>
      <c r="F20" s="25" t="n">
        <v>5</v>
      </c>
      <c r="G20" s="25" t="n">
        <v>5</v>
      </c>
      <c r="H20" s="26" t="n">
        <f aca="false">IF(COUNT($C20:$G20)=0,"",IFERROR(SUMPRODUCT($C20:$G20,TRANSPOSE(08_SETTINGS!$B$6:$B$10))/SUM(08_SETTINGS!$B$6:$B$10),""))</f>
        <v>5</v>
      </c>
      <c r="I20" s="21" t="str">
        <f aca="false">IF($H20="","",IF($H20&lt;08_SETTINGS!$B$26,"LOW",IF($H20&lt;08_SETTINGS!$B$27,"MEDIUM","HIGH")))</f>
        <v>HIGH</v>
      </c>
      <c r="J20" s="25" t="n">
        <v>2</v>
      </c>
      <c r="K20" s="25" t="n">
        <v>3</v>
      </c>
      <c r="L20" s="25" t="n">
        <v>3</v>
      </c>
      <c r="M20" s="25" t="n">
        <v>2</v>
      </c>
      <c r="N20" s="25" t="n">
        <v>1</v>
      </c>
      <c r="O20" s="25" t="n">
        <v>1</v>
      </c>
      <c r="P20" s="26" t="n">
        <f aca="false">IF(COUNT($J20:$O20)=0,"",IFERROR(SUMPRODUCT($J20:$O20,TRANSPOSE(08_SETTINGS!$B$16:$B$21))/SUM(08_SETTINGS!$B$16:$B$21),""))</f>
        <v>2</v>
      </c>
      <c r="Q20" s="21" t="str">
        <f aca="false">IF($P20="","",IF($P20&lt;08_SETTINGS!$B$31,"LOW",IF($P20&lt;08_SETTINGS!$B$32,"MEDIUM","HIGH")))</f>
        <v>LOW</v>
      </c>
      <c r="R20" s="21" t="str">
        <f aca="false">IF(OR($I20="",$Q20=""),"",INDEX(08_SETTINGS!$C$38:$E$40,MATCH($Q20,08_SETTINGS!$B$38:$B$40,0),MATCH($I20,08_SETTINGS!$C$37:$E$37,0)))</f>
        <v>Trusted Expert</v>
      </c>
    </row>
    <row r="21" customFormat="false" ht="15" hidden="false" customHeight="false" outlineLevel="0" collapsed="false">
      <c r="A21" s="24" t="str">
        <f aca="false">IF(02_EMPLOYEES!$A$21="","",02_EMPLOYEES!$A$21)</f>
        <v>DEMO-EMP-017</v>
      </c>
      <c r="B21" s="24" t="str">
        <f aca="false">IFERROR(INDEX(02_EMPLOYEES!$B$5:$B$204,MATCH($A21,02_EMPLOYEES!$A$5:$A$204,0)),"")</f>
        <v>DEMO Employee 17</v>
      </c>
      <c r="C21" s="25" t="n">
        <v>5</v>
      </c>
      <c r="D21" s="25" t="n">
        <v>5</v>
      </c>
      <c r="E21" s="25" t="n">
        <v>5</v>
      </c>
      <c r="F21" s="25" t="n">
        <v>5</v>
      </c>
      <c r="G21" s="25" t="n">
        <v>5</v>
      </c>
      <c r="H21" s="26" t="n">
        <f aca="false">IF(COUNT($C21:$G21)=0,"",IFERROR(SUMPRODUCT($C21:$G21,TRANSPOSE(08_SETTINGS!$B$6:$B$10))/SUM(08_SETTINGS!$B$6:$B$10),""))</f>
        <v>5</v>
      </c>
      <c r="I21" s="21" t="str">
        <f aca="false">IF($H21="","",IF($H21&lt;08_SETTINGS!$B$26,"LOW",IF($H21&lt;08_SETTINGS!$B$27,"MEDIUM","HIGH")))</f>
        <v>HIGH</v>
      </c>
      <c r="J21" s="25" t="n">
        <v>2</v>
      </c>
      <c r="K21" s="25" t="n">
        <v>2</v>
      </c>
      <c r="L21" s="25" t="n">
        <v>2</v>
      </c>
      <c r="M21" s="25" t="n">
        <v>4</v>
      </c>
      <c r="N21" s="25" t="n">
        <v>3</v>
      </c>
      <c r="O21" s="25" t="n">
        <v>2</v>
      </c>
      <c r="P21" s="26" t="n">
        <f aca="false">IF(COUNT($J21:$O21)=0,"",IFERROR(SUMPRODUCT($J21:$O21,TRANSPOSE(08_SETTINGS!$B$16:$B$21))/SUM(08_SETTINGS!$B$16:$B$21),""))</f>
        <v>2.5</v>
      </c>
      <c r="Q21" s="21" t="str">
        <f aca="false">IF($P21="","",IF($P21&lt;08_SETTINGS!$B$31,"LOW",IF($P21&lt;08_SETTINGS!$B$32,"MEDIUM","HIGH")))</f>
        <v>MEDIUM</v>
      </c>
      <c r="R21" s="21" t="str">
        <f aca="false">IF(OR($I21="",$Q21=""),"",INDEX(08_SETTINGS!$C$38:$E$40,MATCH($Q21,08_SETTINGS!$B$38:$B$40,0),MATCH($I21,08_SETTINGS!$C$37:$E$37,0)))</f>
        <v>Strong Performer</v>
      </c>
    </row>
    <row r="22" customFormat="false" ht="15" hidden="false" customHeight="false" outlineLevel="0" collapsed="false">
      <c r="A22" s="24" t="str">
        <f aca="false">IF(02_EMPLOYEES!$A$22="","",02_EMPLOYEES!$A$22)</f>
        <v>DEMO-EMP-018</v>
      </c>
      <c r="B22" s="24" t="str">
        <f aca="false">IFERROR(INDEX(02_EMPLOYEES!$B$5:$B$204,MATCH($A22,02_EMPLOYEES!$A$5:$A$204,0)),"")</f>
        <v>DEMO Employee 18</v>
      </c>
      <c r="C22" s="25" t="n">
        <v>5</v>
      </c>
      <c r="D22" s="25" t="n">
        <v>5</v>
      </c>
      <c r="E22" s="25" t="n">
        <v>5</v>
      </c>
      <c r="F22" s="25" t="n">
        <v>5</v>
      </c>
      <c r="G22" s="25" t="n">
        <v>5</v>
      </c>
      <c r="H22" s="26" t="n">
        <f aca="false">IF(COUNT($C22:$G22)=0,"",IFERROR(SUMPRODUCT($C22:$G22,TRANSPOSE(08_SETTINGS!$B$6:$B$10))/SUM(08_SETTINGS!$B$6:$B$10),""))</f>
        <v>5</v>
      </c>
      <c r="I22" s="21" t="str">
        <f aca="false">IF($H22="","",IF($H22&lt;08_SETTINGS!$B$26,"LOW",IF($H22&lt;08_SETTINGS!$B$27,"MEDIUM","HIGH")))</f>
        <v>HIGH</v>
      </c>
      <c r="J22" s="25" t="n">
        <v>5</v>
      </c>
      <c r="K22" s="25" t="n">
        <v>5</v>
      </c>
      <c r="L22" s="25" t="n">
        <v>5</v>
      </c>
      <c r="M22" s="25" t="n">
        <v>5</v>
      </c>
      <c r="N22" s="25" t="n">
        <v>5</v>
      </c>
      <c r="O22" s="25" t="n">
        <v>4</v>
      </c>
      <c r="P22" s="26" t="n">
        <f aca="false">IF(COUNT($J22:$O22)=0,"",IFERROR(SUMPRODUCT($J22:$O22,TRANSPOSE(08_SETTINGS!$B$16:$B$21))/SUM(08_SETTINGS!$B$16:$B$21),""))</f>
        <v>4.83333333333333</v>
      </c>
      <c r="Q22" s="21" t="str">
        <f aca="false">IF($P22="","",IF($P22&lt;08_SETTINGS!$B$31,"LOW",IF($P22&lt;08_SETTINGS!$B$32,"MEDIUM","HIGH")))</f>
        <v>HIGH</v>
      </c>
      <c r="R22" s="21" t="str">
        <f aca="false">IF(OR($I22="",$Q22=""),"",INDEX(08_SETTINGS!$C$38:$E$40,MATCH($Q22,08_SETTINGS!$B$38:$B$40,0),MATCH($I22,08_SETTINGS!$C$37:$E$37,0)))</f>
        <v>Future Leader</v>
      </c>
    </row>
    <row r="23" customFormat="false" ht="15" hidden="false" customHeight="false" outlineLevel="0" collapsed="false">
      <c r="A23" s="24" t="str">
        <f aca="false">IF(02_EMPLOYEES!$A$23="","",02_EMPLOYEES!$A$23)</f>
        <v>DEMO-EMP-019</v>
      </c>
      <c r="B23" s="24" t="str">
        <f aca="false">IFERROR(INDEX(02_EMPLOYEES!$B$5:$B$204,MATCH($A23,02_EMPLOYEES!$A$5:$A$204,0)),"")</f>
        <v>DEMO Employee 19</v>
      </c>
      <c r="C23" s="25" t="n">
        <v>3</v>
      </c>
      <c r="D23" s="25" t="n">
        <v>1</v>
      </c>
      <c r="E23" s="25" t="n">
        <v>1</v>
      </c>
      <c r="F23" s="25" t="n">
        <v>1</v>
      </c>
      <c r="G23" s="25" t="n">
        <v>1</v>
      </c>
      <c r="H23" s="26" t="n">
        <f aca="false">IF(COUNT($C23:$G23)=0,"",IFERROR(SUMPRODUCT($C23:$G23,TRANSPOSE(08_SETTINGS!$B$6:$B$10))/SUM(08_SETTINGS!$B$6:$B$10),""))</f>
        <v>1.4</v>
      </c>
      <c r="I23" s="21" t="str">
        <f aca="false">IF($H23="","",IF($H23&lt;08_SETTINGS!$B$26,"LOW",IF($H23&lt;08_SETTINGS!$B$27,"MEDIUM","HIGH")))</f>
        <v>LOW</v>
      </c>
      <c r="J23" s="25" t="n">
        <v>2</v>
      </c>
      <c r="K23" s="25" t="n">
        <v>2</v>
      </c>
      <c r="L23" s="25" t="n">
        <v>3</v>
      </c>
      <c r="M23" s="25" t="n">
        <v>3</v>
      </c>
      <c r="N23" s="25" t="n">
        <v>3</v>
      </c>
      <c r="O23" s="25" t="n">
        <v>2</v>
      </c>
      <c r="P23" s="26" t="n">
        <f aca="false">IF(COUNT($J23:$O23)=0,"",IFERROR(SUMPRODUCT($J23:$O23,TRANSPOSE(08_SETTINGS!$B$16:$B$21))/SUM(08_SETTINGS!$B$16:$B$21),""))</f>
        <v>2.5</v>
      </c>
      <c r="Q23" s="21" t="str">
        <f aca="false">IF($P23="","",IF($P23&lt;08_SETTINGS!$B$31,"LOW",IF($P23&lt;08_SETTINGS!$B$32,"MEDIUM","HIGH")))</f>
        <v>MEDIUM</v>
      </c>
      <c r="R23" s="21" t="str">
        <f aca="false">IF(OR($I23="",$Q23=""),"",INDEX(08_SETTINGS!$C$38:$E$40,MATCH($Q23,08_SETTINGS!$B$38:$B$40,0),MATCH($I23,08_SETTINGS!$C$37:$E$37,0)))</f>
        <v>Developing Contributor</v>
      </c>
    </row>
    <row r="24" customFormat="false" ht="15" hidden="false" customHeight="false" outlineLevel="0" collapsed="false">
      <c r="A24" s="24" t="str">
        <f aca="false">IF(02_EMPLOYEES!$A$24="","",02_EMPLOYEES!$A$24)</f>
        <v>DEMO-EMP-020</v>
      </c>
      <c r="B24" s="24" t="str">
        <f aca="false">IFERROR(INDEX(02_EMPLOYEES!$B$5:$B$204,MATCH($A24,02_EMPLOYEES!$A$5:$A$204,0)),"")</f>
        <v>DEMO Employee 20</v>
      </c>
      <c r="C24" s="25" t="n">
        <v>3</v>
      </c>
      <c r="D24" s="25" t="n">
        <v>1</v>
      </c>
      <c r="E24" s="25" t="n">
        <v>2</v>
      </c>
      <c r="F24" s="25" t="n">
        <v>3</v>
      </c>
      <c r="G24" s="25" t="n">
        <v>1</v>
      </c>
      <c r="H24" s="26" t="n">
        <f aca="false">IF(COUNT($C24:$G24)=0,"",IFERROR(SUMPRODUCT($C24:$G24,TRANSPOSE(08_SETTINGS!$B$6:$B$10))/SUM(08_SETTINGS!$B$6:$B$10),""))</f>
        <v>2</v>
      </c>
      <c r="I24" s="21" t="str">
        <f aca="false">IF($H24="","",IF($H24&lt;08_SETTINGS!$B$26,"LOW",IF($H24&lt;08_SETTINGS!$B$27,"MEDIUM","HIGH")))</f>
        <v>LOW</v>
      </c>
      <c r="J24" s="25" t="n">
        <v>5</v>
      </c>
      <c r="K24" s="25" t="n">
        <v>4</v>
      </c>
      <c r="L24" s="25" t="n">
        <v>5</v>
      </c>
      <c r="M24" s="25" t="n">
        <v>4</v>
      </c>
      <c r="N24" s="25" t="n">
        <v>5</v>
      </c>
      <c r="O24" s="25" t="n">
        <v>5</v>
      </c>
      <c r="P24" s="26" t="n">
        <f aca="false">IF(COUNT($J24:$O24)=0,"",IFERROR(SUMPRODUCT($J24:$O24,TRANSPOSE(08_SETTINGS!$B$16:$B$21))/SUM(08_SETTINGS!$B$16:$B$21),""))</f>
        <v>4.66666666666667</v>
      </c>
      <c r="Q24" s="21" t="str">
        <f aca="false">IF($P24="","",IF($P24&lt;08_SETTINGS!$B$31,"LOW",IF($P24&lt;08_SETTINGS!$B$32,"MEDIUM","HIGH")))</f>
        <v>HIGH</v>
      </c>
      <c r="R24" s="21" t="str">
        <f aca="false">IF(OR($I24="",$Q24=""),"",INDEX(08_SETTINGS!$C$38:$E$40,MATCH($Q24,08_SETTINGS!$B$38:$B$40,0),MATCH($I24,08_SETTINGS!$C$37:$E$37,0)))</f>
        <v>Untapped Potential</v>
      </c>
    </row>
    <row r="25" customFormat="false" ht="15" hidden="false" customHeight="false" outlineLevel="0" collapsed="false">
      <c r="A25" s="24" t="str">
        <f aca="false">IF(02_EMPLOYEES!$A$25="","",02_EMPLOYEES!$A$25)</f>
        <v/>
      </c>
      <c r="B25" s="24" t="str">
        <f aca="false">IFERROR(INDEX(02_EMPLOYEES!$B$5:$B$204,MATCH($A25,02_EMPLOYEES!$A$5:$A$204,0)),"")</f>
        <v/>
      </c>
      <c r="C25" s="25"/>
      <c r="D25" s="25"/>
      <c r="E25" s="25"/>
      <c r="F25" s="25"/>
      <c r="G25" s="25"/>
      <c r="H25" s="26" t="str">
        <f aca="false">IF(COUNT($C25:$G25)=0,"",IFERROR(SUMPRODUCT($C25:$G25,TRANSPOSE(08_SETTINGS!$B$6:$B$10))/SUM(08_SETTINGS!$B$6:$B$10),""))</f>
        <v/>
      </c>
      <c r="I25" s="21" t="str">
        <f aca="false">IF($H25="","",IF($H25&lt;08_SETTINGS!$B$26,"LOW",IF($H25&lt;08_SETTINGS!$B$27,"MEDIUM","HIGH")))</f>
        <v/>
      </c>
      <c r="J25" s="25"/>
      <c r="K25" s="25"/>
      <c r="L25" s="25"/>
      <c r="M25" s="25"/>
      <c r="N25" s="25"/>
      <c r="O25" s="25"/>
      <c r="P25" s="26" t="str">
        <f aca="false">IF(COUNT($J25:$O25)=0,"",IFERROR(SUMPRODUCT($J25:$O25,TRANSPOSE(08_SETTINGS!$B$16:$B$21))/SUM(08_SETTINGS!$B$16:$B$21),""))</f>
        <v/>
      </c>
      <c r="Q25" s="21" t="str">
        <f aca="false">IF($P25="","",IF($P25&lt;08_SETTINGS!$B$31,"LOW",IF($P25&lt;08_SETTINGS!$B$32,"MEDIUM","HIGH")))</f>
        <v/>
      </c>
      <c r="R25" s="21" t="str">
        <f aca="false">IF(OR($I25="",$Q25=""),"",INDEX(08_SETTINGS!$C$38:$E$40,MATCH($Q25,08_SETTINGS!$B$38:$B$40,0),MATCH($I25,08_SETTINGS!$C$37:$E$37,0)))</f>
        <v/>
      </c>
    </row>
    <row r="26" customFormat="false" ht="15" hidden="false" customHeight="false" outlineLevel="0" collapsed="false">
      <c r="A26" s="24" t="str">
        <f aca="false">IF(02_EMPLOYEES!$A$26="","",02_EMPLOYEES!$A$26)</f>
        <v/>
      </c>
      <c r="B26" s="24" t="str">
        <f aca="false">IFERROR(INDEX(02_EMPLOYEES!$B$5:$B$204,MATCH($A26,02_EMPLOYEES!$A$5:$A$204,0)),"")</f>
        <v/>
      </c>
      <c r="C26" s="25"/>
      <c r="D26" s="25"/>
      <c r="E26" s="25"/>
      <c r="F26" s="25"/>
      <c r="G26" s="25"/>
      <c r="H26" s="26" t="str">
        <f aca="false">IF(COUNT($C26:$G26)=0,"",IFERROR(SUMPRODUCT($C26:$G26,TRANSPOSE(08_SETTINGS!$B$6:$B$10))/SUM(08_SETTINGS!$B$6:$B$10),""))</f>
        <v/>
      </c>
      <c r="I26" s="21" t="str">
        <f aca="false">IF($H26="","",IF($H26&lt;08_SETTINGS!$B$26,"LOW",IF($H26&lt;08_SETTINGS!$B$27,"MEDIUM","HIGH")))</f>
        <v/>
      </c>
      <c r="J26" s="25"/>
      <c r="K26" s="25"/>
      <c r="L26" s="25"/>
      <c r="M26" s="25"/>
      <c r="N26" s="25"/>
      <c r="O26" s="25"/>
      <c r="P26" s="26" t="str">
        <f aca="false">IF(COUNT($J26:$O26)=0,"",IFERROR(SUMPRODUCT($J26:$O26,TRANSPOSE(08_SETTINGS!$B$16:$B$21))/SUM(08_SETTINGS!$B$16:$B$21),""))</f>
        <v/>
      </c>
      <c r="Q26" s="21" t="str">
        <f aca="false">IF($P26="","",IF($P26&lt;08_SETTINGS!$B$31,"LOW",IF($P26&lt;08_SETTINGS!$B$32,"MEDIUM","HIGH")))</f>
        <v/>
      </c>
      <c r="R26" s="21" t="str">
        <f aca="false">IF(OR($I26="",$Q26=""),"",INDEX(08_SETTINGS!$C$38:$E$40,MATCH($Q26,08_SETTINGS!$B$38:$B$40,0),MATCH($I26,08_SETTINGS!$C$37:$E$37,0)))</f>
        <v/>
      </c>
    </row>
    <row r="27" customFormat="false" ht="15" hidden="false" customHeight="false" outlineLevel="0" collapsed="false">
      <c r="A27" s="24" t="str">
        <f aca="false">IF(02_EMPLOYEES!$A$27="","",02_EMPLOYEES!$A$27)</f>
        <v/>
      </c>
      <c r="B27" s="24" t="str">
        <f aca="false">IFERROR(INDEX(02_EMPLOYEES!$B$5:$B$204,MATCH($A27,02_EMPLOYEES!$A$5:$A$204,0)),"")</f>
        <v/>
      </c>
      <c r="C27" s="25"/>
      <c r="D27" s="25"/>
      <c r="E27" s="25"/>
      <c r="F27" s="25"/>
      <c r="G27" s="25"/>
      <c r="H27" s="26" t="str">
        <f aca="false">IF(COUNT($C27:$G27)=0,"",IFERROR(SUMPRODUCT($C27:$G27,TRANSPOSE(08_SETTINGS!$B$6:$B$10))/SUM(08_SETTINGS!$B$6:$B$10),""))</f>
        <v/>
      </c>
      <c r="I27" s="21" t="str">
        <f aca="false">IF($H27="","",IF($H27&lt;08_SETTINGS!$B$26,"LOW",IF($H27&lt;08_SETTINGS!$B$27,"MEDIUM","HIGH")))</f>
        <v/>
      </c>
      <c r="J27" s="25"/>
      <c r="K27" s="25"/>
      <c r="L27" s="25"/>
      <c r="M27" s="25"/>
      <c r="N27" s="25"/>
      <c r="O27" s="25"/>
      <c r="P27" s="26" t="str">
        <f aca="false">IF(COUNT($J27:$O27)=0,"",IFERROR(SUMPRODUCT($J27:$O27,TRANSPOSE(08_SETTINGS!$B$16:$B$21))/SUM(08_SETTINGS!$B$16:$B$21),""))</f>
        <v/>
      </c>
      <c r="Q27" s="21" t="str">
        <f aca="false">IF($P27="","",IF($P27&lt;08_SETTINGS!$B$31,"LOW",IF($P27&lt;08_SETTINGS!$B$32,"MEDIUM","HIGH")))</f>
        <v/>
      </c>
      <c r="R27" s="21" t="str">
        <f aca="false">IF(OR($I27="",$Q27=""),"",INDEX(08_SETTINGS!$C$38:$E$40,MATCH($Q27,08_SETTINGS!$B$38:$B$40,0),MATCH($I27,08_SETTINGS!$C$37:$E$37,0)))</f>
        <v/>
      </c>
    </row>
    <row r="28" customFormat="false" ht="15" hidden="false" customHeight="false" outlineLevel="0" collapsed="false">
      <c r="A28" s="24" t="str">
        <f aca="false">IF(02_EMPLOYEES!$A$28="","",02_EMPLOYEES!$A$28)</f>
        <v/>
      </c>
      <c r="B28" s="24" t="str">
        <f aca="false">IFERROR(INDEX(02_EMPLOYEES!$B$5:$B$204,MATCH($A28,02_EMPLOYEES!$A$5:$A$204,0)),"")</f>
        <v/>
      </c>
      <c r="C28" s="25"/>
      <c r="D28" s="25"/>
      <c r="E28" s="25"/>
      <c r="F28" s="25"/>
      <c r="G28" s="25"/>
      <c r="H28" s="26" t="str">
        <f aca="false">IF(COUNT($C28:$G28)=0,"",IFERROR(SUMPRODUCT($C28:$G28,TRANSPOSE(08_SETTINGS!$B$6:$B$10))/SUM(08_SETTINGS!$B$6:$B$10),""))</f>
        <v/>
      </c>
      <c r="I28" s="21" t="str">
        <f aca="false">IF($H28="","",IF($H28&lt;08_SETTINGS!$B$26,"LOW",IF($H28&lt;08_SETTINGS!$B$27,"MEDIUM","HIGH")))</f>
        <v/>
      </c>
      <c r="J28" s="25"/>
      <c r="K28" s="25"/>
      <c r="L28" s="25"/>
      <c r="M28" s="25"/>
      <c r="N28" s="25"/>
      <c r="O28" s="25"/>
      <c r="P28" s="26" t="str">
        <f aca="false">IF(COUNT($J28:$O28)=0,"",IFERROR(SUMPRODUCT($J28:$O28,TRANSPOSE(08_SETTINGS!$B$16:$B$21))/SUM(08_SETTINGS!$B$16:$B$21),""))</f>
        <v/>
      </c>
      <c r="Q28" s="21" t="str">
        <f aca="false">IF($P28="","",IF($P28&lt;08_SETTINGS!$B$31,"LOW",IF($P28&lt;08_SETTINGS!$B$32,"MEDIUM","HIGH")))</f>
        <v/>
      </c>
      <c r="R28" s="21" t="str">
        <f aca="false">IF(OR($I28="",$Q28=""),"",INDEX(08_SETTINGS!$C$38:$E$40,MATCH($Q28,08_SETTINGS!$B$38:$B$40,0),MATCH($I28,08_SETTINGS!$C$37:$E$37,0)))</f>
        <v/>
      </c>
    </row>
    <row r="29" customFormat="false" ht="15" hidden="false" customHeight="false" outlineLevel="0" collapsed="false">
      <c r="A29" s="24" t="str">
        <f aca="false">IF(02_EMPLOYEES!$A$29="","",02_EMPLOYEES!$A$29)</f>
        <v/>
      </c>
      <c r="B29" s="24" t="str">
        <f aca="false">IFERROR(INDEX(02_EMPLOYEES!$B$5:$B$204,MATCH($A29,02_EMPLOYEES!$A$5:$A$204,0)),"")</f>
        <v/>
      </c>
      <c r="C29" s="25"/>
      <c r="D29" s="25"/>
      <c r="E29" s="25"/>
      <c r="F29" s="25"/>
      <c r="G29" s="25"/>
      <c r="H29" s="26" t="str">
        <f aca="false">IF(COUNT($C29:$G29)=0,"",IFERROR(SUMPRODUCT($C29:$G29,TRANSPOSE(08_SETTINGS!$B$6:$B$10))/SUM(08_SETTINGS!$B$6:$B$10),""))</f>
        <v/>
      </c>
      <c r="I29" s="21" t="str">
        <f aca="false">IF($H29="","",IF($H29&lt;08_SETTINGS!$B$26,"LOW",IF($H29&lt;08_SETTINGS!$B$27,"MEDIUM","HIGH")))</f>
        <v/>
      </c>
      <c r="J29" s="25"/>
      <c r="K29" s="25"/>
      <c r="L29" s="25"/>
      <c r="M29" s="25"/>
      <c r="N29" s="25"/>
      <c r="O29" s="25"/>
      <c r="P29" s="26" t="str">
        <f aca="false">IF(COUNT($J29:$O29)=0,"",IFERROR(SUMPRODUCT($J29:$O29,TRANSPOSE(08_SETTINGS!$B$16:$B$21))/SUM(08_SETTINGS!$B$16:$B$21),""))</f>
        <v/>
      </c>
      <c r="Q29" s="21" t="str">
        <f aca="false">IF($P29="","",IF($P29&lt;08_SETTINGS!$B$31,"LOW",IF($P29&lt;08_SETTINGS!$B$32,"MEDIUM","HIGH")))</f>
        <v/>
      </c>
      <c r="R29" s="21" t="str">
        <f aca="false">IF(OR($I29="",$Q29=""),"",INDEX(08_SETTINGS!$C$38:$E$40,MATCH($Q29,08_SETTINGS!$B$38:$B$40,0),MATCH($I29,08_SETTINGS!$C$37:$E$37,0)))</f>
        <v/>
      </c>
    </row>
    <row r="30" customFormat="false" ht="15" hidden="false" customHeight="false" outlineLevel="0" collapsed="false">
      <c r="A30" s="24" t="str">
        <f aca="false">IF(02_EMPLOYEES!$A$30="","",02_EMPLOYEES!$A$30)</f>
        <v/>
      </c>
      <c r="B30" s="24" t="str">
        <f aca="false">IFERROR(INDEX(02_EMPLOYEES!$B$5:$B$204,MATCH($A30,02_EMPLOYEES!$A$5:$A$204,0)),"")</f>
        <v/>
      </c>
      <c r="C30" s="25"/>
      <c r="D30" s="25"/>
      <c r="E30" s="25"/>
      <c r="F30" s="25"/>
      <c r="G30" s="25"/>
      <c r="H30" s="26" t="str">
        <f aca="false">IF(COUNT($C30:$G30)=0,"",IFERROR(SUMPRODUCT($C30:$G30,TRANSPOSE(08_SETTINGS!$B$6:$B$10))/SUM(08_SETTINGS!$B$6:$B$10),""))</f>
        <v/>
      </c>
      <c r="I30" s="21" t="str">
        <f aca="false">IF($H30="","",IF($H30&lt;08_SETTINGS!$B$26,"LOW",IF($H30&lt;08_SETTINGS!$B$27,"MEDIUM","HIGH")))</f>
        <v/>
      </c>
      <c r="J30" s="25"/>
      <c r="K30" s="25"/>
      <c r="L30" s="25"/>
      <c r="M30" s="25"/>
      <c r="N30" s="25"/>
      <c r="O30" s="25"/>
      <c r="P30" s="26" t="str">
        <f aca="false">IF(COUNT($J30:$O30)=0,"",IFERROR(SUMPRODUCT($J30:$O30,TRANSPOSE(08_SETTINGS!$B$16:$B$21))/SUM(08_SETTINGS!$B$16:$B$21),""))</f>
        <v/>
      </c>
      <c r="Q30" s="21" t="str">
        <f aca="false">IF($P30="","",IF($P30&lt;08_SETTINGS!$B$31,"LOW",IF($P30&lt;08_SETTINGS!$B$32,"MEDIUM","HIGH")))</f>
        <v/>
      </c>
      <c r="R30" s="21" t="str">
        <f aca="false">IF(OR($I30="",$Q30=""),"",INDEX(08_SETTINGS!$C$38:$E$40,MATCH($Q30,08_SETTINGS!$B$38:$B$40,0),MATCH($I30,08_SETTINGS!$C$37:$E$37,0)))</f>
        <v/>
      </c>
    </row>
    <row r="31" customFormat="false" ht="15" hidden="false" customHeight="false" outlineLevel="0" collapsed="false">
      <c r="A31" s="24" t="str">
        <f aca="false">IF(02_EMPLOYEES!$A$31="","",02_EMPLOYEES!$A$31)</f>
        <v/>
      </c>
      <c r="B31" s="24" t="str">
        <f aca="false">IFERROR(INDEX(02_EMPLOYEES!$B$5:$B$204,MATCH($A31,02_EMPLOYEES!$A$5:$A$204,0)),"")</f>
        <v/>
      </c>
      <c r="C31" s="25"/>
      <c r="D31" s="25"/>
      <c r="E31" s="25"/>
      <c r="F31" s="25"/>
      <c r="G31" s="25"/>
      <c r="H31" s="26" t="str">
        <f aca="false">IF(COUNT($C31:$G31)=0,"",IFERROR(SUMPRODUCT($C31:$G31,TRANSPOSE(08_SETTINGS!$B$6:$B$10))/SUM(08_SETTINGS!$B$6:$B$10),""))</f>
        <v/>
      </c>
      <c r="I31" s="21" t="str">
        <f aca="false">IF($H31="","",IF($H31&lt;08_SETTINGS!$B$26,"LOW",IF($H31&lt;08_SETTINGS!$B$27,"MEDIUM","HIGH")))</f>
        <v/>
      </c>
      <c r="J31" s="25"/>
      <c r="K31" s="25"/>
      <c r="L31" s="25"/>
      <c r="M31" s="25"/>
      <c r="N31" s="25"/>
      <c r="O31" s="25"/>
      <c r="P31" s="26" t="str">
        <f aca="false">IF(COUNT($J31:$O31)=0,"",IFERROR(SUMPRODUCT($J31:$O31,TRANSPOSE(08_SETTINGS!$B$16:$B$21))/SUM(08_SETTINGS!$B$16:$B$21),""))</f>
        <v/>
      </c>
      <c r="Q31" s="21" t="str">
        <f aca="false">IF($P31="","",IF($P31&lt;08_SETTINGS!$B$31,"LOW",IF($P31&lt;08_SETTINGS!$B$32,"MEDIUM","HIGH")))</f>
        <v/>
      </c>
      <c r="R31" s="21" t="str">
        <f aca="false">IF(OR($I31="",$Q31=""),"",INDEX(08_SETTINGS!$C$38:$E$40,MATCH($Q31,08_SETTINGS!$B$38:$B$40,0),MATCH($I31,08_SETTINGS!$C$37:$E$37,0)))</f>
        <v/>
      </c>
    </row>
    <row r="32" customFormat="false" ht="15" hidden="false" customHeight="false" outlineLevel="0" collapsed="false">
      <c r="A32" s="24" t="str">
        <f aca="false">IF(02_EMPLOYEES!$A$32="","",02_EMPLOYEES!$A$32)</f>
        <v/>
      </c>
      <c r="B32" s="24" t="str">
        <f aca="false">IFERROR(INDEX(02_EMPLOYEES!$B$5:$B$204,MATCH($A32,02_EMPLOYEES!$A$5:$A$204,0)),"")</f>
        <v/>
      </c>
      <c r="C32" s="25"/>
      <c r="D32" s="25"/>
      <c r="E32" s="25"/>
      <c r="F32" s="25"/>
      <c r="G32" s="25"/>
      <c r="H32" s="26" t="str">
        <f aca="false">IF(COUNT($C32:$G32)=0,"",IFERROR(SUMPRODUCT($C32:$G32,TRANSPOSE(08_SETTINGS!$B$6:$B$10))/SUM(08_SETTINGS!$B$6:$B$10),""))</f>
        <v/>
      </c>
      <c r="I32" s="21" t="str">
        <f aca="false">IF($H32="","",IF($H32&lt;08_SETTINGS!$B$26,"LOW",IF($H32&lt;08_SETTINGS!$B$27,"MEDIUM","HIGH")))</f>
        <v/>
      </c>
      <c r="J32" s="25"/>
      <c r="K32" s="25"/>
      <c r="L32" s="25"/>
      <c r="M32" s="25"/>
      <c r="N32" s="25"/>
      <c r="O32" s="25"/>
      <c r="P32" s="26" t="str">
        <f aca="false">IF(COUNT($J32:$O32)=0,"",IFERROR(SUMPRODUCT($J32:$O32,TRANSPOSE(08_SETTINGS!$B$16:$B$21))/SUM(08_SETTINGS!$B$16:$B$21),""))</f>
        <v/>
      </c>
      <c r="Q32" s="21" t="str">
        <f aca="false">IF($P32="","",IF($P32&lt;08_SETTINGS!$B$31,"LOW",IF($P32&lt;08_SETTINGS!$B$32,"MEDIUM","HIGH")))</f>
        <v/>
      </c>
      <c r="R32" s="21" t="str">
        <f aca="false">IF(OR($I32="",$Q32=""),"",INDEX(08_SETTINGS!$C$38:$E$40,MATCH($Q32,08_SETTINGS!$B$38:$B$40,0),MATCH($I32,08_SETTINGS!$C$37:$E$37,0)))</f>
        <v/>
      </c>
    </row>
    <row r="33" customFormat="false" ht="15" hidden="false" customHeight="false" outlineLevel="0" collapsed="false">
      <c r="A33" s="24" t="str">
        <f aca="false">IF(02_EMPLOYEES!$A$33="","",02_EMPLOYEES!$A$33)</f>
        <v/>
      </c>
      <c r="B33" s="24" t="str">
        <f aca="false">IFERROR(INDEX(02_EMPLOYEES!$B$5:$B$204,MATCH($A33,02_EMPLOYEES!$A$5:$A$204,0)),"")</f>
        <v/>
      </c>
      <c r="C33" s="25"/>
      <c r="D33" s="25"/>
      <c r="E33" s="25"/>
      <c r="F33" s="25"/>
      <c r="G33" s="25"/>
      <c r="H33" s="26" t="str">
        <f aca="false">IF(COUNT($C33:$G33)=0,"",IFERROR(SUMPRODUCT($C33:$G33,TRANSPOSE(08_SETTINGS!$B$6:$B$10))/SUM(08_SETTINGS!$B$6:$B$10),""))</f>
        <v/>
      </c>
      <c r="I33" s="21" t="str">
        <f aca="false">IF($H33="","",IF($H33&lt;08_SETTINGS!$B$26,"LOW",IF($H33&lt;08_SETTINGS!$B$27,"MEDIUM","HIGH")))</f>
        <v/>
      </c>
      <c r="J33" s="25"/>
      <c r="K33" s="25"/>
      <c r="L33" s="25"/>
      <c r="M33" s="25"/>
      <c r="N33" s="25"/>
      <c r="O33" s="25"/>
      <c r="P33" s="26" t="str">
        <f aca="false">IF(COUNT($J33:$O33)=0,"",IFERROR(SUMPRODUCT($J33:$O33,TRANSPOSE(08_SETTINGS!$B$16:$B$21))/SUM(08_SETTINGS!$B$16:$B$21),""))</f>
        <v/>
      </c>
      <c r="Q33" s="21" t="str">
        <f aca="false">IF($P33="","",IF($P33&lt;08_SETTINGS!$B$31,"LOW",IF($P33&lt;08_SETTINGS!$B$32,"MEDIUM","HIGH")))</f>
        <v/>
      </c>
      <c r="R33" s="21" t="str">
        <f aca="false">IF(OR($I33="",$Q33=""),"",INDEX(08_SETTINGS!$C$38:$E$40,MATCH($Q33,08_SETTINGS!$B$38:$B$40,0),MATCH($I33,08_SETTINGS!$C$37:$E$37,0)))</f>
        <v/>
      </c>
    </row>
    <row r="34" customFormat="false" ht="15" hidden="false" customHeight="false" outlineLevel="0" collapsed="false">
      <c r="A34" s="24" t="str">
        <f aca="false">IF(02_EMPLOYEES!$A$34="","",02_EMPLOYEES!$A$34)</f>
        <v/>
      </c>
      <c r="B34" s="24" t="str">
        <f aca="false">IFERROR(INDEX(02_EMPLOYEES!$B$5:$B$204,MATCH($A34,02_EMPLOYEES!$A$5:$A$204,0)),"")</f>
        <v/>
      </c>
      <c r="C34" s="25"/>
      <c r="D34" s="25"/>
      <c r="E34" s="25"/>
      <c r="F34" s="25"/>
      <c r="G34" s="25"/>
      <c r="H34" s="26" t="str">
        <f aca="false">IF(COUNT($C34:$G34)=0,"",IFERROR(SUMPRODUCT($C34:$G34,TRANSPOSE(08_SETTINGS!$B$6:$B$10))/SUM(08_SETTINGS!$B$6:$B$10),""))</f>
        <v/>
      </c>
      <c r="I34" s="21" t="str">
        <f aca="false">IF($H34="","",IF($H34&lt;08_SETTINGS!$B$26,"LOW",IF($H34&lt;08_SETTINGS!$B$27,"MEDIUM","HIGH")))</f>
        <v/>
      </c>
      <c r="J34" s="25"/>
      <c r="K34" s="25"/>
      <c r="L34" s="25"/>
      <c r="M34" s="25"/>
      <c r="N34" s="25"/>
      <c r="O34" s="25"/>
      <c r="P34" s="26" t="str">
        <f aca="false">IF(COUNT($J34:$O34)=0,"",IFERROR(SUMPRODUCT($J34:$O34,TRANSPOSE(08_SETTINGS!$B$16:$B$21))/SUM(08_SETTINGS!$B$16:$B$21),""))</f>
        <v/>
      </c>
      <c r="Q34" s="21" t="str">
        <f aca="false">IF($P34="","",IF($P34&lt;08_SETTINGS!$B$31,"LOW",IF($P34&lt;08_SETTINGS!$B$32,"MEDIUM","HIGH")))</f>
        <v/>
      </c>
      <c r="R34" s="21" t="str">
        <f aca="false">IF(OR($I34="",$Q34=""),"",INDEX(08_SETTINGS!$C$38:$E$40,MATCH($Q34,08_SETTINGS!$B$38:$B$40,0),MATCH($I34,08_SETTINGS!$C$37:$E$37,0)))</f>
        <v/>
      </c>
    </row>
    <row r="35" customFormat="false" ht="15" hidden="false" customHeight="false" outlineLevel="0" collapsed="false">
      <c r="A35" s="24" t="str">
        <f aca="false">IF(02_EMPLOYEES!$A$35="","",02_EMPLOYEES!$A$35)</f>
        <v/>
      </c>
      <c r="B35" s="24" t="str">
        <f aca="false">IFERROR(INDEX(02_EMPLOYEES!$B$5:$B$204,MATCH($A35,02_EMPLOYEES!$A$5:$A$204,0)),"")</f>
        <v/>
      </c>
      <c r="C35" s="25"/>
      <c r="D35" s="25"/>
      <c r="E35" s="25"/>
      <c r="F35" s="25"/>
      <c r="G35" s="25"/>
      <c r="H35" s="26" t="str">
        <f aca="false">IF(COUNT($C35:$G35)=0,"",IFERROR(SUMPRODUCT($C35:$G35,TRANSPOSE(08_SETTINGS!$B$6:$B$10))/SUM(08_SETTINGS!$B$6:$B$10),""))</f>
        <v/>
      </c>
      <c r="I35" s="21" t="str">
        <f aca="false">IF($H35="","",IF($H35&lt;08_SETTINGS!$B$26,"LOW",IF($H35&lt;08_SETTINGS!$B$27,"MEDIUM","HIGH")))</f>
        <v/>
      </c>
      <c r="J35" s="25"/>
      <c r="K35" s="25"/>
      <c r="L35" s="25"/>
      <c r="M35" s="25"/>
      <c r="N35" s="25"/>
      <c r="O35" s="25"/>
      <c r="P35" s="26" t="str">
        <f aca="false">IF(COUNT($J35:$O35)=0,"",IFERROR(SUMPRODUCT($J35:$O35,TRANSPOSE(08_SETTINGS!$B$16:$B$21))/SUM(08_SETTINGS!$B$16:$B$21),""))</f>
        <v/>
      </c>
      <c r="Q35" s="21" t="str">
        <f aca="false">IF($P35="","",IF($P35&lt;08_SETTINGS!$B$31,"LOW",IF($P35&lt;08_SETTINGS!$B$32,"MEDIUM","HIGH")))</f>
        <v/>
      </c>
      <c r="R35" s="21" t="str">
        <f aca="false">IF(OR($I35="",$Q35=""),"",INDEX(08_SETTINGS!$C$38:$E$40,MATCH($Q35,08_SETTINGS!$B$38:$B$40,0),MATCH($I35,08_SETTINGS!$C$37:$E$37,0)))</f>
        <v/>
      </c>
    </row>
    <row r="36" customFormat="false" ht="15" hidden="false" customHeight="false" outlineLevel="0" collapsed="false">
      <c r="A36" s="24" t="str">
        <f aca="false">IF(02_EMPLOYEES!$A$36="","",02_EMPLOYEES!$A$36)</f>
        <v/>
      </c>
      <c r="B36" s="24" t="str">
        <f aca="false">IFERROR(INDEX(02_EMPLOYEES!$B$5:$B$204,MATCH($A36,02_EMPLOYEES!$A$5:$A$204,0)),"")</f>
        <v/>
      </c>
      <c r="C36" s="25"/>
      <c r="D36" s="25"/>
      <c r="E36" s="25"/>
      <c r="F36" s="25"/>
      <c r="G36" s="25"/>
      <c r="H36" s="26" t="str">
        <f aca="false">IF(COUNT($C36:$G36)=0,"",IFERROR(SUMPRODUCT($C36:$G36,TRANSPOSE(08_SETTINGS!$B$6:$B$10))/SUM(08_SETTINGS!$B$6:$B$10),""))</f>
        <v/>
      </c>
      <c r="I36" s="21" t="str">
        <f aca="false">IF($H36="","",IF($H36&lt;08_SETTINGS!$B$26,"LOW",IF($H36&lt;08_SETTINGS!$B$27,"MEDIUM","HIGH")))</f>
        <v/>
      </c>
      <c r="J36" s="25"/>
      <c r="K36" s="25"/>
      <c r="L36" s="25"/>
      <c r="M36" s="25"/>
      <c r="N36" s="25"/>
      <c r="O36" s="25"/>
      <c r="P36" s="26" t="str">
        <f aca="false">IF(COUNT($J36:$O36)=0,"",IFERROR(SUMPRODUCT($J36:$O36,TRANSPOSE(08_SETTINGS!$B$16:$B$21))/SUM(08_SETTINGS!$B$16:$B$21),""))</f>
        <v/>
      </c>
      <c r="Q36" s="21" t="str">
        <f aca="false">IF($P36="","",IF($P36&lt;08_SETTINGS!$B$31,"LOW",IF($P36&lt;08_SETTINGS!$B$32,"MEDIUM","HIGH")))</f>
        <v/>
      </c>
      <c r="R36" s="21" t="str">
        <f aca="false">IF(OR($I36="",$Q36=""),"",INDEX(08_SETTINGS!$C$38:$E$40,MATCH($Q36,08_SETTINGS!$B$38:$B$40,0),MATCH($I36,08_SETTINGS!$C$37:$E$37,0)))</f>
        <v/>
      </c>
    </row>
    <row r="37" customFormat="false" ht="15" hidden="false" customHeight="false" outlineLevel="0" collapsed="false">
      <c r="A37" s="24" t="str">
        <f aca="false">IF(02_EMPLOYEES!$A$37="","",02_EMPLOYEES!$A$37)</f>
        <v/>
      </c>
      <c r="B37" s="24" t="str">
        <f aca="false">IFERROR(INDEX(02_EMPLOYEES!$B$5:$B$204,MATCH($A37,02_EMPLOYEES!$A$5:$A$204,0)),"")</f>
        <v/>
      </c>
      <c r="C37" s="25"/>
      <c r="D37" s="25"/>
      <c r="E37" s="25"/>
      <c r="F37" s="25"/>
      <c r="G37" s="25"/>
      <c r="H37" s="26" t="str">
        <f aca="false">IF(COUNT($C37:$G37)=0,"",IFERROR(SUMPRODUCT($C37:$G37,TRANSPOSE(08_SETTINGS!$B$6:$B$10))/SUM(08_SETTINGS!$B$6:$B$10),""))</f>
        <v/>
      </c>
      <c r="I37" s="21" t="str">
        <f aca="false">IF($H37="","",IF($H37&lt;08_SETTINGS!$B$26,"LOW",IF($H37&lt;08_SETTINGS!$B$27,"MEDIUM","HIGH")))</f>
        <v/>
      </c>
      <c r="J37" s="25"/>
      <c r="K37" s="25"/>
      <c r="L37" s="25"/>
      <c r="M37" s="25"/>
      <c r="N37" s="25"/>
      <c r="O37" s="25"/>
      <c r="P37" s="26" t="str">
        <f aca="false">IF(COUNT($J37:$O37)=0,"",IFERROR(SUMPRODUCT($J37:$O37,TRANSPOSE(08_SETTINGS!$B$16:$B$21))/SUM(08_SETTINGS!$B$16:$B$21),""))</f>
        <v/>
      </c>
      <c r="Q37" s="21" t="str">
        <f aca="false">IF($P37="","",IF($P37&lt;08_SETTINGS!$B$31,"LOW",IF($P37&lt;08_SETTINGS!$B$32,"MEDIUM","HIGH")))</f>
        <v/>
      </c>
      <c r="R37" s="21" t="str">
        <f aca="false">IF(OR($I37="",$Q37=""),"",INDEX(08_SETTINGS!$C$38:$E$40,MATCH($Q37,08_SETTINGS!$B$38:$B$40,0),MATCH($I37,08_SETTINGS!$C$37:$E$37,0)))</f>
        <v/>
      </c>
    </row>
    <row r="38" customFormat="false" ht="15" hidden="false" customHeight="false" outlineLevel="0" collapsed="false">
      <c r="A38" s="24" t="str">
        <f aca="false">IF(02_EMPLOYEES!$A$38="","",02_EMPLOYEES!$A$38)</f>
        <v/>
      </c>
      <c r="B38" s="24" t="str">
        <f aca="false">IFERROR(INDEX(02_EMPLOYEES!$B$5:$B$204,MATCH($A38,02_EMPLOYEES!$A$5:$A$204,0)),"")</f>
        <v/>
      </c>
      <c r="C38" s="25"/>
      <c r="D38" s="25"/>
      <c r="E38" s="25"/>
      <c r="F38" s="25"/>
      <c r="G38" s="25"/>
      <c r="H38" s="26" t="str">
        <f aca="false">IF(COUNT($C38:$G38)=0,"",IFERROR(SUMPRODUCT($C38:$G38,TRANSPOSE(08_SETTINGS!$B$6:$B$10))/SUM(08_SETTINGS!$B$6:$B$10),""))</f>
        <v/>
      </c>
      <c r="I38" s="21" t="str">
        <f aca="false">IF($H38="","",IF($H38&lt;08_SETTINGS!$B$26,"LOW",IF($H38&lt;08_SETTINGS!$B$27,"MEDIUM","HIGH")))</f>
        <v/>
      </c>
      <c r="J38" s="25"/>
      <c r="K38" s="25"/>
      <c r="L38" s="25"/>
      <c r="M38" s="25"/>
      <c r="N38" s="25"/>
      <c r="O38" s="25"/>
      <c r="P38" s="26" t="str">
        <f aca="false">IF(COUNT($J38:$O38)=0,"",IFERROR(SUMPRODUCT($J38:$O38,TRANSPOSE(08_SETTINGS!$B$16:$B$21))/SUM(08_SETTINGS!$B$16:$B$21),""))</f>
        <v/>
      </c>
      <c r="Q38" s="21" t="str">
        <f aca="false">IF($P38="","",IF($P38&lt;08_SETTINGS!$B$31,"LOW",IF($P38&lt;08_SETTINGS!$B$32,"MEDIUM","HIGH")))</f>
        <v/>
      </c>
      <c r="R38" s="21" t="str">
        <f aca="false">IF(OR($I38="",$Q38=""),"",INDEX(08_SETTINGS!$C$38:$E$40,MATCH($Q38,08_SETTINGS!$B$38:$B$40,0),MATCH($I38,08_SETTINGS!$C$37:$E$37,0)))</f>
        <v/>
      </c>
    </row>
    <row r="39" customFormat="false" ht="15" hidden="false" customHeight="false" outlineLevel="0" collapsed="false">
      <c r="A39" s="24" t="str">
        <f aca="false">IF(02_EMPLOYEES!$A$39="","",02_EMPLOYEES!$A$39)</f>
        <v/>
      </c>
      <c r="B39" s="24" t="str">
        <f aca="false">IFERROR(INDEX(02_EMPLOYEES!$B$5:$B$204,MATCH($A39,02_EMPLOYEES!$A$5:$A$204,0)),"")</f>
        <v/>
      </c>
      <c r="C39" s="25"/>
      <c r="D39" s="25"/>
      <c r="E39" s="25"/>
      <c r="F39" s="25"/>
      <c r="G39" s="25"/>
      <c r="H39" s="26" t="str">
        <f aca="false">IF(COUNT($C39:$G39)=0,"",IFERROR(SUMPRODUCT($C39:$G39,TRANSPOSE(08_SETTINGS!$B$6:$B$10))/SUM(08_SETTINGS!$B$6:$B$10),""))</f>
        <v/>
      </c>
      <c r="I39" s="21" t="str">
        <f aca="false">IF($H39="","",IF($H39&lt;08_SETTINGS!$B$26,"LOW",IF($H39&lt;08_SETTINGS!$B$27,"MEDIUM","HIGH")))</f>
        <v/>
      </c>
      <c r="J39" s="25"/>
      <c r="K39" s="25"/>
      <c r="L39" s="25"/>
      <c r="M39" s="25"/>
      <c r="N39" s="25"/>
      <c r="O39" s="25"/>
      <c r="P39" s="26" t="str">
        <f aca="false">IF(COUNT($J39:$O39)=0,"",IFERROR(SUMPRODUCT($J39:$O39,TRANSPOSE(08_SETTINGS!$B$16:$B$21))/SUM(08_SETTINGS!$B$16:$B$21),""))</f>
        <v/>
      </c>
      <c r="Q39" s="21" t="str">
        <f aca="false">IF($P39="","",IF($P39&lt;08_SETTINGS!$B$31,"LOW",IF($P39&lt;08_SETTINGS!$B$32,"MEDIUM","HIGH")))</f>
        <v/>
      </c>
      <c r="R39" s="21" t="str">
        <f aca="false">IF(OR($I39="",$Q39=""),"",INDEX(08_SETTINGS!$C$38:$E$40,MATCH($Q39,08_SETTINGS!$B$38:$B$40,0),MATCH($I39,08_SETTINGS!$C$37:$E$37,0)))</f>
        <v/>
      </c>
    </row>
    <row r="40" customFormat="false" ht="15" hidden="false" customHeight="false" outlineLevel="0" collapsed="false">
      <c r="A40" s="24" t="str">
        <f aca="false">IF(02_EMPLOYEES!$A$40="","",02_EMPLOYEES!$A$40)</f>
        <v/>
      </c>
      <c r="B40" s="24" t="str">
        <f aca="false">IFERROR(INDEX(02_EMPLOYEES!$B$5:$B$204,MATCH($A40,02_EMPLOYEES!$A$5:$A$204,0)),"")</f>
        <v/>
      </c>
      <c r="C40" s="25"/>
      <c r="D40" s="25"/>
      <c r="E40" s="25"/>
      <c r="F40" s="25"/>
      <c r="G40" s="25"/>
      <c r="H40" s="26" t="str">
        <f aca="false">IF(COUNT($C40:$G40)=0,"",IFERROR(SUMPRODUCT($C40:$G40,TRANSPOSE(08_SETTINGS!$B$6:$B$10))/SUM(08_SETTINGS!$B$6:$B$10),""))</f>
        <v/>
      </c>
      <c r="I40" s="21" t="str">
        <f aca="false">IF($H40="","",IF($H40&lt;08_SETTINGS!$B$26,"LOW",IF($H40&lt;08_SETTINGS!$B$27,"MEDIUM","HIGH")))</f>
        <v/>
      </c>
      <c r="J40" s="25"/>
      <c r="K40" s="25"/>
      <c r="L40" s="25"/>
      <c r="M40" s="25"/>
      <c r="N40" s="25"/>
      <c r="O40" s="25"/>
      <c r="P40" s="26" t="str">
        <f aca="false">IF(COUNT($J40:$O40)=0,"",IFERROR(SUMPRODUCT($J40:$O40,TRANSPOSE(08_SETTINGS!$B$16:$B$21))/SUM(08_SETTINGS!$B$16:$B$21),""))</f>
        <v/>
      </c>
      <c r="Q40" s="21" t="str">
        <f aca="false">IF($P40="","",IF($P40&lt;08_SETTINGS!$B$31,"LOW",IF($P40&lt;08_SETTINGS!$B$32,"MEDIUM","HIGH")))</f>
        <v/>
      </c>
      <c r="R40" s="21" t="str">
        <f aca="false">IF(OR($I40="",$Q40=""),"",INDEX(08_SETTINGS!$C$38:$E$40,MATCH($Q40,08_SETTINGS!$B$38:$B$40,0),MATCH($I40,08_SETTINGS!$C$37:$E$37,0)))</f>
        <v/>
      </c>
    </row>
    <row r="41" customFormat="false" ht="15" hidden="false" customHeight="false" outlineLevel="0" collapsed="false">
      <c r="A41" s="24" t="str">
        <f aca="false">IF(02_EMPLOYEES!$A$41="","",02_EMPLOYEES!$A$41)</f>
        <v/>
      </c>
      <c r="B41" s="24" t="str">
        <f aca="false">IFERROR(INDEX(02_EMPLOYEES!$B$5:$B$204,MATCH($A41,02_EMPLOYEES!$A$5:$A$204,0)),"")</f>
        <v/>
      </c>
      <c r="C41" s="25"/>
      <c r="D41" s="25"/>
      <c r="E41" s="25"/>
      <c r="F41" s="25"/>
      <c r="G41" s="25"/>
      <c r="H41" s="26" t="str">
        <f aca="false">IF(COUNT($C41:$G41)=0,"",IFERROR(SUMPRODUCT($C41:$G41,TRANSPOSE(08_SETTINGS!$B$6:$B$10))/SUM(08_SETTINGS!$B$6:$B$10),""))</f>
        <v/>
      </c>
      <c r="I41" s="21" t="str">
        <f aca="false">IF($H41="","",IF($H41&lt;08_SETTINGS!$B$26,"LOW",IF($H41&lt;08_SETTINGS!$B$27,"MEDIUM","HIGH")))</f>
        <v/>
      </c>
      <c r="J41" s="25"/>
      <c r="K41" s="25"/>
      <c r="L41" s="25"/>
      <c r="M41" s="25"/>
      <c r="N41" s="25"/>
      <c r="O41" s="25"/>
      <c r="P41" s="26" t="str">
        <f aca="false">IF(COUNT($J41:$O41)=0,"",IFERROR(SUMPRODUCT($J41:$O41,TRANSPOSE(08_SETTINGS!$B$16:$B$21))/SUM(08_SETTINGS!$B$16:$B$21),""))</f>
        <v/>
      </c>
      <c r="Q41" s="21" t="str">
        <f aca="false">IF($P41="","",IF($P41&lt;08_SETTINGS!$B$31,"LOW",IF($P41&lt;08_SETTINGS!$B$32,"MEDIUM","HIGH")))</f>
        <v/>
      </c>
      <c r="R41" s="21" t="str">
        <f aca="false">IF(OR($I41="",$Q41=""),"",INDEX(08_SETTINGS!$C$38:$E$40,MATCH($Q41,08_SETTINGS!$B$38:$B$40,0),MATCH($I41,08_SETTINGS!$C$37:$E$37,0)))</f>
        <v/>
      </c>
    </row>
    <row r="42" customFormat="false" ht="15" hidden="false" customHeight="false" outlineLevel="0" collapsed="false">
      <c r="A42" s="24" t="str">
        <f aca="false">IF(02_EMPLOYEES!$A$42="","",02_EMPLOYEES!$A$42)</f>
        <v/>
      </c>
      <c r="B42" s="24" t="str">
        <f aca="false">IFERROR(INDEX(02_EMPLOYEES!$B$5:$B$204,MATCH($A42,02_EMPLOYEES!$A$5:$A$204,0)),"")</f>
        <v/>
      </c>
      <c r="C42" s="25"/>
      <c r="D42" s="25"/>
      <c r="E42" s="25"/>
      <c r="F42" s="25"/>
      <c r="G42" s="25"/>
      <c r="H42" s="26" t="str">
        <f aca="false">IF(COUNT($C42:$G42)=0,"",IFERROR(SUMPRODUCT($C42:$G42,TRANSPOSE(08_SETTINGS!$B$6:$B$10))/SUM(08_SETTINGS!$B$6:$B$10),""))</f>
        <v/>
      </c>
      <c r="I42" s="21" t="str">
        <f aca="false">IF($H42="","",IF($H42&lt;08_SETTINGS!$B$26,"LOW",IF($H42&lt;08_SETTINGS!$B$27,"MEDIUM","HIGH")))</f>
        <v/>
      </c>
      <c r="J42" s="25"/>
      <c r="K42" s="25"/>
      <c r="L42" s="25"/>
      <c r="M42" s="25"/>
      <c r="N42" s="25"/>
      <c r="O42" s="25"/>
      <c r="P42" s="26" t="str">
        <f aca="false">IF(COUNT($J42:$O42)=0,"",IFERROR(SUMPRODUCT($J42:$O42,TRANSPOSE(08_SETTINGS!$B$16:$B$21))/SUM(08_SETTINGS!$B$16:$B$21),""))</f>
        <v/>
      </c>
      <c r="Q42" s="21" t="str">
        <f aca="false">IF($P42="","",IF($P42&lt;08_SETTINGS!$B$31,"LOW",IF($P42&lt;08_SETTINGS!$B$32,"MEDIUM","HIGH")))</f>
        <v/>
      </c>
      <c r="R42" s="21" t="str">
        <f aca="false">IF(OR($I42="",$Q42=""),"",INDEX(08_SETTINGS!$C$38:$E$40,MATCH($Q42,08_SETTINGS!$B$38:$B$40,0),MATCH($I42,08_SETTINGS!$C$37:$E$37,0)))</f>
        <v/>
      </c>
    </row>
    <row r="43" customFormat="false" ht="15" hidden="false" customHeight="false" outlineLevel="0" collapsed="false">
      <c r="A43" s="24" t="str">
        <f aca="false">IF(02_EMPLOYEES!$A$43="","",02_EMPLOYEES!$A$43)</f>
        <v/>
      </c>
      <c r="B43" s="24" t="str">
        <f aca="false">IFERROR(INDEX(02_EMPLOYEES!$B$5:$B$204,MATCH($A43,02_EMPLOYEES!$A$5:$A$204,0)),"")</f>
        <v/>
      </c>
      <c r="C43" s="25"/>
      <c r="D43" s="25"/>
      <c r="E43" s="25"/>
      <c r="F43" s="25"/>
      <c r="G43" s="25"/>
      <c r="H43" s="26" t="str">
        <f aca="false">IF(COUNT($C43:$G43)=0,"",IFERROR(SUMPRODUCT($C43:$G43,TRANSPOSE(08_SETTINGS!$B$6:$B$10))/SUM(08_SETTINGS!$B$6:$B$10),""))</f>
        <v/>
      </c>
      <c r="I43" s="21" t="str">
        <f aca="false">IF($H43="","",IF($H43&lt;08_SETTINGS!$B$26,"LOW",IF($H43&lt;08_SETTINGS!$B$27,"MEDIUM","HIGH")))</f>
        <v/>
      </c>
      <c r="J43" s="25"/>
      <c r="K43" s="25"/>
      <c r="L43" s="25"/>
      <c r="M43" s="25"/>
      <c r="N43" s="25"/>
      <c r="O43" s="25"/>
      <c r="P43" s="26" t="str">
        <f aca="false">IF(COUNT($J43:$O43)=0,"",IFERROR(SUMPRODUCT($J43:$O43,TRANSPOSE(08_SETTINGS!$B$16:$B$21))/SUM(08_SETTINGS!$B$16:$B$21),""))</f>
        <v/>
      </c>
      <c r="Q43" s="21" t="str">
        <f aca="false">IF($P43="","",IF($P43&lt;08_SETTINGS!$B$31,"LOW",IF($P43&lt;08_SETTINGS!$B$32,"MEDIUM","HIGH")))</f>
        <v/>
      </c>
      <c r="R43" s="21" t="str">
        <f aca="false">IF(OR($I43="",$Q43=""),"",INDEX(08_SETTINGS!$C$38:$E$40,MATCH($Q43,08_SETTINGS!$B$38:$B$40,0),MATCH($I43,08_SETTINGS!$C$37:$E$37,0)))</f>
        <v/>
      </c>
    </row>
    <row r="44" customFormat="false" ht="15" hidden="false" customHeight="false" outlineLevel="0" collapsed="false">
      <c r="A44" s="24" t="str">
        <f aca="false">IF(02_EMPLOYEES!$A$44="","",02_EMPLOYEES!$A$44)</f>
        <v/>
      </c>
      <c r="B44" s="24" t="str">
        <f aca="false">IFERROR(INDEX(02_EMPLOYEES!$B$5:$B$204,MATCH($A44,02_EMPLOYEES!$A$5:$A$204,0)),"")</f>
        <v/>
      </c>
      <c r="C44" s="25"/>
      <c r="D44" s="25"/>
      <c r="E44" s="25"/>
      <c r="F44" s="25"/>
      <c r="G44" s="25"/>
      <c r="H44" s="26" t="str">
        <f aca="false">IF(COUNT($C44:$G44)=0,"",IFERROR(SUMPRODUCT($C44:$G44,TRANSPOSE(08_SETTINGS!$B$6:$B$10))/SUM(08_SETTINGS!$B$6:$B$10),""))</f>
        <v/>
      </c>
      <c r="I44" s="21" t="str">
        <f aca="false">IF($H44="","",IF($H44&lt;08_SETTINGS!$B$26,"LOW",IF($H44&lt;08_SETTINGS!$B$27,"MEDIUM","HIGH")))</f>
        <v/>
      </c>
      <c r="J44" s="25"/>
      <c r="K44" s="25"/>
      <c r="L44" s="25"/>
      <c r="M44" s="25"/>
      <c r="N44" s="25"/>
      <c r="O44" s="25"/>
      <c r="P44" s="26" t="str">
        <f aca="false">IF(COUNT($J44:$O44)=0,"",IFERROR(SUMPRODUCT($J44:$O44,TRANSPOSE(08_SETTINGS!$B$16:$B$21))/SUM(08_SETTINGS!$B$16:$B$21),""))</f>
        <v/>
      </c>
      <c r="Q44" s="21" t="str">
        <f aca="false">IF($P44="","",IF($P44&lt;08_SETTINGS!$B$31,"LOW",IF($P44&lt;08_SETTINGS!$B$32,"MEDIUM","HIGH")))</f>
        <v/>
      </c>
      <c r="R44" s="21" t="str">
        <f aca="false">IF(OR($I44="",$Q44=""),"",INDEX(08_SETTINGS!$C$38:$E$40,MATCH($Q44,08_SETTINGS!$B$38:$B$40,0),MATCH($I44,08_SETTINGS!$C$37:$E$37,0)))</f>
        <v/>
      </c>
    </row>
    <row r="45" customFormat="false" ht="15" hidden="false" customHeight="false" outlineLevel="0" collapsed="false">
      <c r="A45" s="24" t="str">
        <f aca="false">IF(02_EMPLOYEES!$A$45="","",02_EMPLOYEES!$A$45)</f>
        <v/>
      </c>
      <c r="B45" s="24" t="str">
        <f aca="false">IFERROR(INDEX(02_EMPLOYEES!$B$5:$B$204,MATCH($A45,02_EMPLOYEES!$A$5:$A$204,0)),"")</f>
        <v/>
      </c>
      <c r="C45" s="25"/>
      <c r="D45" s="25"/>
      <c r="E45" s="25"/>
      <c r="F45" s="25"/>
      <c r="G45" s="25"/>
      <c r="H45" s="26" t="str">
        <f aca="false">IF(COUNT($C45:$G45)=0,"",IFERROR(SUMPRODUCT($C45:$G45,TRANSPOSE(08_SETTINGS!$B$6:$B$10))/SUM(08_SETTINGS!$B$6:$B$10),""))</f>
        <v/>
      </c>
      <c r="I45" s="21" t="str">
        <f aca="false">IF($H45="","",IF($H45&lt;08_SETTINGS!$B$26,"LOW",IF($H45&lt;08_SETTINGS!$B$27,"MEDIUM","HIGH")))</f>
        <v/>
      </c>
      <c r="J45" s="25"/>
      <c r="K45" s="25"/>
      <c r="L45" s="25"/>
      <c r="M45" s="25"/>
      <c r="N45" s="25"/>
      <c r="O45" s="25"/>
      <c r="P45" s="26" t="str">
        <f aca="false">IF(COUNT($J45:$O45)=0,"",IFERROR(SUMPRODUCT($J45:$O45,TRANSPOSE(08_SETTINGS!$B$16:$B$21))/SUM(08_SETTINGS!$B$16:$B$21),""))</f>
        <v/>
      </c>
      <c r="Q45" s="21" t="str">
        <f aca="false">IF($P45="","",IF($P45&lt;08_SETTINGS!$B$31,"LOW",IF($P45&lt;08_SETTINGS!$B$32,"MEDIUM","HIGH")))</f>
        <v/>
      </c>
      <c r="R45" s="21" t="str">
        <f aca="false">IF(OR($I45="",$Q45=""),"",INDEX(08_SETTINGS!$C$38:$E$40,MATCH($Q45,08_SETTINGS!$B$38:$B$40,0),MATCH($I45,08_SETTINGS!$C$37:$E$37,0)))</f>
        <v/>
      </c>
    </row>
    <row r="46" customFormat="false" ht="15" hidden="false" customHeight="false" outlineLevel="0" collapsed="false">
      <c r="A46" s="24" t="str">
        <f aca="false">IF(02_EMPLOYEES!$A$46="","",02_EMPLOYEES!$A$46)</f>
        <v/>
      </c>
      <c r="B46" s="24" t="str">
        <f aca="false">IFERROR(INDEX(02_EMPLOYEES!$B$5:$B$204,MATCH($A46,02_EMPLOYEES!$A$5:$A$204,0)),"")</f>
        <v/>
      </c>
      <c r="C46" s="25"/>
      <c r="D46" s="25"/>
      <c r="E46" s="25"/>
      <c r="F46" s="25"/>
      <c r="G46" s="25"/>
      <c r="H46" s="26" t="str">
        <f aca="false">IF(COUNT($C46:$G46)=0,"",IFERROR(SUMPRODUCT($C46:$G46,TRANSPOSE(08_SETTINGS!$B$6:$B$10))/SUM(08_SETTINGS!$B$6:$B$10),""))</f>
        <v/>
      </c>
      <c r="I46" s="21" t="str">
        <f aca="false">IF($H46="","",IF($H46&lt;08_SETTINGS!$B$26,"LOW",IF($H46&lt;08_SETTINGS!$B$27,"MEDIUM","HIGH")))</f>
        <v/>
      </c>
      <c r="J46" s="25"/>
      <c r="K46" s="25"/>
      <c r="L46" s="25"/>
      <c r="M46" s="25"/>
      <c r="N46" s="25"/>
      <c r="O46" s="25"/>
      <c r="P46" s="26" t="str">
        <f aca="false">IF(COUNT($J46:$O46)=0,"",IFERROR(SUMPRODUCT($J46:$O46,TRANSPOSE(08_SETTINGS!$B$16:$B$21))/SUM(08_SETTINGS!$B$16:$B$21),""))</f>
        <v/>
      </c>
      <c r="Q46" s="21" t="str">
        <f aca="false">IF($P46="","",IF($P46&lt;08_SETTINGS!$B$31,"LOW",IF($P46&lt;08_SETTINGS!$B$32,"MEDIUM","HIGH")))</f>
        <v/>
      </c>
      <c r="R46" s="21" t="str">
        <f aca="false">IF(OR($I46="",$Q46=""),"",INDEX(08_SETTINGS!$C$38:$E$40,MATCH($Q46,08_SETTINGS!$B$38:$B$40,0),MATCH($I46,08_SETTINGS!$C$37:$E$37,0)))</f>
        <v/>
      </c>
    </row>
    <row r="47" customFormat="false" ht="15" hidden="false" customHeight="false" outlineLevel="0" collapsed="false">
      <c r="A47" s="24" t="str">
        <f aca="false">IF(02_EMPLOYEES!$A$47="","",02_EMPLOYEES!$A$47)</f>
        <v/>
      </c>
      <c r="B47" s="24" t="str">
        <f aca="false">IFERROR(INDEX(02_EMPLOYEES!$B$5:$B$204,MATCH($A47,02_EMPLOYEES!$A$5:$A$204,0)),"")</f>
        <v/>
      </c>
      <c r="C47" s="25"/>
      <c r="D47" s="25"/>
      <c r="E47" s="25"/>
      <c r="F47" s="25"/>
      <c r="G47" s="25"/>
      <c r="H47" s="26" t="str">
        <f aca="false">IF(COUNT($C47:$G47)=0,"",IFERROR(SUMPRODUCT($C47:$G47,TRANSPOSE(08_SETTINGS!$B$6:$B$10))/SUM(08_SETTINGS!$B$6:$B$10),""))</f>
        <v/>
      </c>
      <c r="I47" s="21" t="str">
        <f aca="false">IF($H47="","",IF($H47&lt;08_SETTINGS!$B$26,"LOW",IF($H47&lt;08_SETTINGS!$B$27,"MEDIUM","HIGH")))</f>
        <v/>
      </c>
      <c r="J47" s="25"/>
      <c r="K47" s="25"/>
      <c r="L47" s="25"/>
      <c r="M47" s="25"/>
      <c r="N47" s="25"/>
      <c r="O47" s="25"/>
      <c r="P47" s="26" t="str">
        <f aca="false">IF(COUNT($J47:$O47)=0,"",IFERROR(SUMPRODUCT($J47:$O47,TRANSPOSE(08_SETTINGS!$B$16:$B$21))/SUM(08_SETTINGS!$B$16:$B$21),""))</f>
        <v/>
      </c>
      <c r="Q47" s="21" t="str">
        <f aca="false">IF($P47="","",IF($P47&lt;08_SETTINGS!$B$31,"LOW",IF($P47&lt;08_SETTINGS!$B$32,"MEDIUM","HIGH")))</f>
        <v/>
      </c>
      <c r="R47" s="21" t="str">
        <f aca="false">IF(OR($I47="",$Q47=""),"",INDEX(08_SETTINGS!$C$38:$E$40,MATCH($Q47,08_SETTINGS!$B$38:$B$40,0),MATCH($I47,08_SETTINGS!$C$37:$E$37,0)))</f>
        <v/>
      </c>
    </row>
    <row r="48" customFormat="false" ht="15" hidden="false" customHeight="false" outlineLevel="0" collapsed="false">
      <c r="A48" s="24" t="str">
        <f aca="false">IF(02_EMPLOYEES!$A$48="","",02_EMPLOYEES!$A$48)</f>
        <v/>
      </c>
      <c r="B48" s="24" t="str">
        <f aca="false">IFERROR(INDEX(02_EMPLOYEES!$B$5:$B$204,MATCH($A48,02_EMPLOYEES!$A$5:$A$204,0)),"")</f>
        <v/>
      </c>
      <c r="C48" s="25"/>
      <c r="D48" s="25"/>
      <c r="E48" s="25"/>
      <c r="F48" s="25"/>
      <c r="G48" s="25"/>
      <c r="H48" s="26" t="str">
        <f aca="false">IF(COUNT($C48:$G48)=0,"",IFERROR(SUMPRODUCT($C48:$G48,TRANSPOSE(08_SETTINGS!$B$6:$B$10))/SUM(08_SETTINGS!$B$6:$B$10),""))</f>
        <v/>
      </c>
      <c r="I48" s="21" t="str">
        <f aca="false">IF($H48="","",IF($H48&lt;08_SETTINGS!$B$26,"LOW",IF($H48&lt;08_SETTINGS!$B$27,"MEDIUM","HIGH")))</f>
        <v/>
      </c>
      <c r="J48" s="25"/>
      <c r="K48" s="25"/>
      <c r="L48" s="25"/>
      <c r="M48" s="25"/>
      <c r="N48" s="25"/>
      <c r="O48" s="25"/>
      <c r="P48" s="26" t="str">
        <f aca="false">IF(COUNT($J48:$O48)=0,"",IFERROR(SUMPRODUCT($J48:$O48,TRANSPOSE(08_SETTINGS!$B$16:$B$21))/SUM(08_SETTINGS!$B$16:$B$21),""))</f>
        <v/>
      </c>
      <c r="Q48" s="21" t="str">
        <f aca="false">IF($P48="","",IF($P48&lt;08_SETTINGS!$B$31,"LOW",IF($P48&lt;08_SETTINGS!$B$32,"MEDIUM","HIGH")))</f>
        <v/>
      </c>
      <c r="R48" s="21" t="str">
        <f aca="false">IF(OR($I48="",$Q48=""),"",INDEX(08_SETTINGS!$C$38:$E$40,MATCH($Q48,08_SETTINGS!$B$38:$B$40,0),MATCH($I48,08_SETTINGS!$C$37:$E$37,0)))</f>
        <v/>
      </c>
    </row>
    <row r="49" customFormat="false" ht="15" hidden="false" customHeight="false" outlineLevel="0" collapsed="false">
      <c r="A49" s="24" t="str">
        <f aca="false">IF(02_EMPLOYEES!$A$49="","",02_EMPLOYEES!$A$49)</f>
        <v/>
      </c>
      <c r="B49" s="24" t="str">
        <f aca="false">IFERROR(INDEX(02_EMPLOYEES!$B$5:$B$204,MATCH($A49,02_EMPLOYEES!$A$5:$A$204,0)),"")</f>
        <v/>
      </c>
      <c r="C49" s="25"/>
      <c r="D49" s="25"/>
      <c r="E49" s="25"/>
      <c r="F49" s="25"/>
      <c r="G49" s="25"/>
      <c r="H49" s="26" t="str">
        <f aca="false">IF(COUNT($C49:$G49)=0,"",IFERROR(SUMPRODUCT($C49:$G49,TRANSPOSE(08_SETTINGS!$B$6:$B$10))/SUM(08_SETTINGS!$B$6:$B$10),""))</f>
        <v/>
      </c>
      <c r="I49" s="21" t="str">
        <f aca="false">IF($H49="","",IF($H49&lt;08_SETTINGS!$B$26,"LOW",IF($H49&lt;08_SETTINGS!$B$27,"MEDIUM","HIGH")))</f>
        <v/>
      </c>
      <c r="J49" s="25"/>
      <c r="K49" s="25"/>
      <c r="L49" s="25"/>
      <c r="M49" s="25"/>
      <c r="N49" s="25"/>
      <c r="O49" s="25"/>
      <c r="P49" s="26" t="str">
        <f aca="false">IF(COUNT($J49:$O49)=0,"",IFERROR(SUMPRODUCT($J49:$O49,TRANSPOSE(08_SETTINGS!$B$16:$B$21))/SUM(08_SETTINGS!$B$16:$B$21),""))</f>
        <v/>
      </c>
      <c r="Q49" s="21" t="str">
        <f aca="false">IF($P49="","",IF($P49&lt;08_SETTINGS!$B$31,"LOW",IF($P49&lt;08_SETTINGS!$B$32,"MEDIUM","HIGH")))</f>
        <v/>
      </c>
      <c r="R49" s="21" t="str">
        <f aca="false">IF(OR($I49="",$Q49=""),"",INDEX(08_SETTINGS!$C$38:$E$40,MATCH($Q49,08_SETTINGS!$B$38:$B$40,0),MATCH($I49,08_SETTINGS!$C$37:$E$37,0)))</f>
        <v/>
      </c>
    </row>
    <row r="50" customFormat="false" ht="15" hidden="false" customHeight="false" outlineLevel="0" collapsed="false">
      <c r="A50" s="24" t="str">
        <f aca="false">IF(02_EMPLOYEES!$A$50="","",02_EMPLOYEES!$A$50)</f>
        <v/>
      </c>
      <c r="B50" s="24" t="str">
        <f aca="false">IFERROR(INDEX(02_EMPLOYEES!$B$5:$B$204,MATCH($A50,02_EMPLOYEES!$A$5:$A$204,0)),"")</f>
        <v/>
      </c>
      <c r="C50" s="25"/>
      <c r="D50" s="25"/>
      <c r="E50" s="25"/>
      <c r="F50" s="25"/>
      <c r="G50" s="25"/>
      <c r="H50" s="26" t="str">
        <f aca="false">IF(COUNT($C50:$G50)=0,"",IFERROR(SUMPRODUCT($C50:$G50,TRANSPOSE(08_SETTINGS!$B$6:$B$10))/SUM(08_SETTINGS!$B$6:$B$10),""))</f>
        <v/>
      </c>
      <c r="I50" s="21" t="str">
        <f aca="false">IF($H50="","",IF($H50&lt;08_SETTINGS!$B$26,"LOW",IF($H50&lt;08_SETTINGS!$B$27,"MEDIUM","HIGH")))</f>
        <v/>
      </c>
      <c r="J50" s="25"/>
      <c r="K50" s="25"/>
      <c r="L50" s="25"/>
      <c r="M50" s="25"/>
      <c r="N50" s="25"/>
      <c r="O50" s="25"/>
      <c r="P50" s="26" t="str">
        <f aca="false">IF(COUNT($J50:$O50)=0,"",IFERROR(SUMPRODUCT($J50:$O50,TRANSPOSE(08_SETTINGS!$B$16:$B$21))/SUM(08_SETTINGS!$B$16:$B$21),""))</f>
        <v/>
      </c>
      <c r="Q50" s="21" t="str">
        <f aca="false">IF($P50="","",IF($P50&lt;08_SETTINGS!$B$31,"LOW",IF($P50&lt;08_SETTINGS!$B$32,"MEDIUM","HIGH")))</f>
        <v/>
      </c>
      <c r="R50" s="21" t="str">
        <f aca="false">IF(OR($I50="",$Q50=""),"",INDEX(08_SETTINGS!$C$38:$E$40,MATCH($Q50,08_SETTINGS!$B$38:$B$40,0),MATCH($I50,08_SETTINGS!$C$37:$E$37,0)))</f>
        <v/>
      </c>
    </row>
    <row r="51" customFormat="false" ht="15" hidden="false" customHeight="false" outlineLevel="0" collapsed="false">
      <c r="A51" s="24" t="str">
        <f aca="false">IF(02_EMPLOYEES!$A$51="","",02_EMPLOYEES!$A$51)</f>
        <v/>
      </c>
      <c r="B51" s="24" t="str">
        <f aca="false">IFERROR(INDEX(02_EMPLOYEES!$B$5:$B$204,MATCH($A51,02_EMPLOYEES!$A$5:$A$204,0)),"")</f>
        <v/>
      </c>
      <c r="C51" s="25"/>
      <c r="D51" s="25"/>
      <c r="E51" s="25"/>
      <c r="F51" s="25"/>
      <c r="G51" s="25"/>
      <c r="H51" s="26" t="str">
        <f aca="false">IF(COUNT($C51:$G51)=0,"",IFERROR(SUMPRODUCT($C51:$G51,TRANSPOSE(08_SETTINGS!$B$6:$B$10))/SUM(08_SETTINGS!$B$6:$B$10),""))</f>
        <v/>
      </c>
      <c r="I51" s="21" t="str">
        <f aca="false">IF($H51="","",IF($H51&lt;08_SETTINGS!$B$26,"LOW",IF($H51&lt;08_SETTINGS!$B$27,"MEDIUM","HIGH")))</f>
        <v/>
      </c>
      <c r="J51" s="25"/>
      <c r="K51" s="25"/>
      <c r="L51" s="25"/>
      <c r="M51" s="25"/>
      <c r="N51" s="25"/>
      <c r="O51" s="25"/>
      <c r="P51" s="26" t="str">
        <f aca="false">IF(COUNT($J51:$O51)=0,"",IFERROR(SUMPRODUCT($J51:$O51,TRANSPOSE(08_SETTINGS!$B$16:$B$21))/SUM(08_SETTINGS!$B$16:$B$21),""))</f>
        <v/>
      </c>
      <c r="Q51" s="21" t="str">
        <f aca="false">IF($P51="","",IF($P51&lt;08_SETTINGS!$B$31,"LOW",IF($P51&lt;08_SETTINGS!$B$32,"MEDIUM","HIGH")))</f>
        <v/>
      </c>
      <c r="R51" s="21" t="str">
        <f aca="false">IF(OR($I51="",$Q51=""),"",INDEX(08_SETTINGS!$C$38:$E$40,MATCH($Q51,08_SETTINGS!$B$38:$B$40,0),MATCH($I51,08_SETTINGS!$C$37:$E$37,0)))</f>
        <v/>
      </c>
    </row>
    <row r="52" customFormat="false" ht="15" hidden="false" customHeight="false" outlineLevel="0" collapsed="false">
      <c r="A52" s="24" t="str">
        <f aca="false">IF(02_EMPLOYEES!$A$52="","",02_EMPLOYEES!$A$52)</f>
        <v/>
      </c>
      <c r="B52" s="24" t="str">
        <f aca="false">IFERROR(INDEX(02_EMPLOYEES!$B$5:$B$204,MATCH($A52,02_EMPLOYEES!$A$5:$A$204,0)),"")</f>
        <v/>
      </c>
      <c r="C52" s="25"/>
      <c r="D52" s="25"/>
      <c r="E52" s="25"/>
      <c r="F52" s="25"/>
      <c r="G52" s="25"/>
      <c r="H52" s="26" t="str">
        <f aca="false">IF(COUNT($C52:$G52)=0,"",IFERROR(SUMPRODUCT($C52:$G52,TRANSPOSE(08_SETTINGS!$B$6:$B$10))/SUM(08_SETTINGS!$B$6:$B$10),""))</f>
        <v/>
      </c>
      <c r="I52" s="21" t="str">
        <f aca="false">IF($H52="","",IF($H52&lt;08_SETTINGS!$B$26,"LOW",IF($H52&lt;08_SETTINGS!$B$27,"MEDIUM","HIGH")))</f>
        <v/>
      </c>
      <c r="J52" s="25"/>
      <c r="K52" s="25"/>
      <c r="L52" s="25"/>
      <c r="M52" s="25"/>
      <c r="N52" s="25"/>
      <c r="O52" s="25"/>
      <c r="P52" s="26" t="str">
        <f aca="false">IF(COUNT($J52:$O52)=0,"",IFERROR(SUMPRODUCT($J52:$O52,TRANSPOSE(08_SETTINGS!$B$16:$B$21))/SUM(08_SETTINGS!$B$16:$B$21),""))</f>
        <v/>
      </c>
      <c r="Q52" s="21" t="str">
        <f aca="false">IF($P52="","",IF($P52&lt;08_SETTINGS!$B$31,"LOW",IF($P52&lt;08_SETTINGS!$B$32,"MEDIUM","HIGH")))</f>
        <v/>
      </c>
      <c r="R52" s="21" t="str">
        <f aca="false">IF(OR($I52="",$Q52=""),"",INDEX(08_SETTINGS!$C$38:$E$40,MATCH($Q52,08_SETTINGS!$B$38:$B$40,0),MATCH($I52,08_SETTINGS!$C$37:$E$37,0)))</f>
        <v/>
      </c>
    </row>
    <row r="53" customFormat="false" ht="15" hidden="false" customHeight="false" outlineLevel="0" collapsed="false">
      <c r="A53" s="24" t="str">
        <f aca="false">IF(02_EMPLOYEES!$A$53="","",02_EMPLOYEES!$A$53)</f>
        <v/>
      </c>
      <c r="B53" s="24" t="str">
        <f aca="false">IFERROR(INDEX(02_EMPLOYEES!$B$5:$B$204,MATCH($A53,02_EMPLOYEES!$A$5:$A$204,0)),"")</f>
        <v/>
      </c>
      <c r="C53" s="25"/>
      <c r="D53" s="25"/>
      <c r="E53" s="25"/>
      <c r="F53" s="25"/>
      <c r="G53" s="25"/>
      <c r="H53" s="26" t="str">
        <f aca="false">IF(COUNT($C53:$G53)=0,"",IFERROR(SUMPRODUCT($C53:$G53,TRANSPOSE(08_SETTINGS!$B$6:$B$10))/SUM(08_SETTINGS!$B$6:$B$10),""))</f>
        <v/>
      </c>
      <c r="I53" s="21" t="str">
        <f aca="false">IF($H53="","",IF($H53&lt;08_SETTINGS!$B$26,"LOW",IF($H53&lt;08_SETTINGS!$B$27,"MEDIUM","HIGH")))</f>
        <v/>
      </c>
      <c r="J53" s="25"/>
      <c r="K53" s="25"/>
      <c r="L53" s="25"/>
      <c r="M53" s="25"/>
      <c r="N53" s="25"/>
      <c r="O53" s="25"/>
      <c r="P53" s="26" t="str">
        <f aca="false">IF(COUNT($J53:$O53)=0,"",IFERROR(SUMPRODUCT($J53:$O53,TRANSPOSE(08_SETTINGS!$B$16:$B$21))/SUM(08_SETTINGS!$B$16:$B$21),""))</f>
        <v/>
      </c>
      <c r="Q53" s="21" t="str">
        <f aca="false">IF($P53="","",IF($P53&lt;08_SETTINGS!$B$31,"LOW",IF($P53&lt;08_SETTINGS!$B$32,"MEDIUM","HIGH")))</f>
        <v/>
      </c>
      <c r="R53" s="21" t="str">
        <f aca="false">IF(OR($I53="",$Q53=""),"",INDEX(08_SETTINGS!$C$38:$E$40,MATCH($Q53,08_SETTINGS!$B$38:$B$40,0),MATCH($I53,08_SETTINGS!$C$37:$E$37,0)))</f>
        <v/>
      </c>
    </row>
    <row r="54" customFormat="false" ht="15" hidden="false" customHeight="false" outlineLevel="0" collapsed="false">
      <c r="A54" s="24" t="str">
        <f aca="false">IF(02_EMPLOYEES!$A$54="","",02_EMPLOYEES!$A$54)</f>
        <v/>
      </c>
      <c r="B54" s="24" t="str">
        <f aca="false">IFERROR(INDEX(02_EMPLOYEES!$B$5:$B$204,MATCH($A54,02_EMPLOYEES!$A$5:$A$204,0)),"")</f>
        <v/>
      </c>
      <c r="C54" s="25"/>
      <c r="D54" s="25"/>
      <c r="E54" s="25"/>
      <c r="F54" s="25"/>
      <c r="G54" s="25"/>
      <c r="H54" s="26" t="str">
        <f aca="false">IF(COUNT($C54:$G54)=0,"",IFERROR(SUMPRODUCT($C54:$G54,TRANSPOSE(08_SETTINGS!$B$6:$B$10))/SUM(08_SETTINGS!$B$6:$B$10),""))</f>
        <v/>
      </c>
      <c r="I54" s="21" t="str">
        <f aca="false">IF($H54="","",IF($H54&lt;08_SETTINGS!$B$26,"LOW",IF($H54&lt;08_SETTINGS!$B$27,"MEDIUM","HIGH")))</f>
        <v/>
      </c>
      <c r="J54" s="25"/>
      <c r="K54" s="25"/>
      <c r="L54" s="25"/>
      <c r="M54" s="25"/>
      <c r="N54" s="25"/>
      <c r="O54" s="25"/>
      <c r="P54" s="26" t="str">
        <f aca="false">IF(COUNT($J54:$O54)=0,"",IFERROR(SUMPRODUCT($J54:$O54,TRANSPOSE(08_SETTINGS!$B$16:$B$21))/SUM(08_SETTINGS!$B$16:$B$21),""))</f>
        <v/>
      </c>
      <c r="Q54" s="21" t="str">
        <f aca="false">IF($P54="","",IF($P54&lt;08_SETTINGS!$B$31,"LOW",IF($P54&lt;08_SETTINGS!$B$32,"MEDIUM","HIGH")))</f>
        <v/>
      </c>
      <c r="R54" s="21" t="str">
        <f aca="false">IF(OR($I54="",$Q54=""),"",INDEX(08_SETTINGS!$C$38:$E$40,MATCH($Q54,08_SETTINGS!$B$38:$B$40,0),MATCH($I54,08_SETTINGS!$C$37:$E$37,0)))</f>
        <v/>
      </c>
    </row>
    <row r="55" customFormat="false" ht="15" hidden="false" customHeight="false" outlineLevel="0" collapsed="false">
      <c r="A55" s="24" t="str">
        <f aca="false">IF(02_EMPLOYEES!$A$55="","",02_EMPLOYEES!$A$55)</f>
        <v/>
      </c>
      <c r="B55" s="24" t="str">
        <f aca="false">IFERROR(INDEX(02_EMPLOYEES!$B$5:$B$204,MATCH($A55,02_EMPLOYEES!$A$5:$A$204,0)),"")</f>
        <v/>
      </c>
      <c r="C55" s="25"/>
      <c r="D55" s="25"/>
      <c r="E55" s="25"/>
      <c r="F55" s="25"/>
      <c r="G55" s="25"/>
      <c r="H55" s="26" t="str">
        <f aca="false">IF(COUNT($C55:$G55)=0,"",IFERROR(SUMPRODUCT($C55:$G55,TRANSPOSE(08_SETTINGS!$B$6:$B$10))/SUM(08_SETTINGS!$B$6:$B$10),""))</f>
        <v/>
      </c>
      <c r="I55" s="21" t="str">
        <f aca="false">IF($H55="","",IF($H55&lt;08_SETTINGS!$B$26,"LOW",IF($H55&lt;08_SETTINGS!$B$27,"MEDIUM","HIGH")))</f>
        <v/>
      </c>
      <c r="J55" s="25"/>
      <c r="K55" s="25"/>
      <c r="L55" s="25"/>
      <c r="M55" s="25"/>
      <c r="N55" s="25"/>
      <c r="O55" s="25"/>
      <c r="P55" s="26" t="str">
        <f aca="false">IF(COUNT($J55:$O55)=0,"",IFERROR(SUMPRODUCT($J55:$O55,TRANSPOSE(08_SETTINGS!$B$16:$B$21))/SUM(08_SETTINGS!$B$16:$B$21),""))</f>
        <v/>
      </c>
      <c r="Q55" s="21" t="str">
        <f aca="false">IF($P55="","",IF($P55&lt;08_SETTINGS!$B$31,"LOW",IF($P55&lt;08_SETTINGS!$B$32,"MEDIUM","HIGH")))</f>
        <v/>
      </c>
      <c r="R55" s="21" t="str">
        <f aca="false">IF(OR($I55="",$Q55=""),"",INDEX(08_SETTINGS!$C$38:$E$40,MATCH($Q55,08_SETTINGS!$B$38:$B$40,0),MATCH($I55,08_SETTINGS!$C$37:$E$37,0)))</f>
        <v/>
      </c>
    </row>
    <row r="56" customFormat="false" ht="15" hidden="false" customHeight="false" outlineLevel="0" collapsed="false">
      <c r="A56" s="24" t="str">
        <f aca="false">IF(02_EMPLOYEES!$A$56="","",02_EMPLOYEES!$A$56)</f>
        <v/>
      </c>
      <c r="B56" s="24" t="str">
        <f aca="false">IFERROR(INDEX(02_EMPLOYEES!$B$5:$B$204,MATCH($A56,02_EMPLOYEES!$A$5:$A$204,0)),"")</f>
        <v/>
      </c>
      <c r="C56" s="25"/>
      <c r="D56" s="25"/>
      <c r="E56" s="25"/>
      <c r="F56" s="25"/>
      <c r="G56" s="25"/>
      <c r="H56" s="26" t="str">
        <f aca="false">IF(COUNT($C56:$G56)=0,"",IFERROR(SUMPRODUCT($C56:$G56,TRANSPOSE(08_SETTINGS!$B$6:$B$10))/SUM(08_SETTINGS!$B$6:$B$10),""))</f>
        <v/>
      </c>
      <c r="I56" s="21" t="str">
        <f aca="false">IF($H56="","",IF($H56&lt;08_SETTINGS!$B$26,"LOW",IF($H56&lt;08_SETTINGS!$B$27,"MEDIUM","HIGH")))</f>
        <v/>
      </c>
      <c r="J56" s="25"/>
      <c r="K56" s="25"/>
      <c r="L56" s="25"/>
      <c r="M56" s="25"/>
      <c r="N56" s="25"/>
      <c r="O56" s="25"/>
      <c r="P56" s="26" t="str">
        <f aca="false">IF(COUNT($J56:$O56)=0,"",IFERROR(SUMPRODUCT($J56:$O56,TRANSPOSE(08_SETTINGS!$B$16:$B$21))/SUM(08_SETTINGS!$B$16:$B$21),""))</f>
        <v/>
      </c>
      <c r="Q56" s="21" t="str">
        <f aca="false">IF($P56="","",IF($P56&lt;08_SETTINGS!$B$31,"LOW",IF($P56&lt;08_SETTINGS!$B$32,"MEDIUM","HIGH")))</f>
        <v/>
      </c>
      <c r="R56" s="21" t="str">
        <f aca="false">IF(OR($I56="",$Q56=""),"",INDEX(08_SETTINGS!$C$38:$E$40,MATCH($Q56,08_SETTINGS!$B$38:$B$40,0),MATCH($I56,08_SETTINGS!$C$37:$E$37,0)))</f>
        <v/>
      </c>
    </row>
    <row r="57" customFormat="false" ht="15" hidden="false" customHeight="false" outlineLevel="0" collapsed="false">
      <c r="A57" s="24" t="str">
        <f aca="false">IF(02_EMPLOYEES!$A$57="","",02_EMPLOYEES!$A$57)</f>
        <v/>
      </c>
      <c r="B57" s="24" t="str">
        <f aca="false">IFERROR(INDEX(02_EMPLOYEES!$B$5:$B$204,MATCH($A57,02_EMPLOYEES!$A$5:$A$204,0)),"")</f>
        <v/>
      </c>
      <c r="C57" s="25"/>
      <c r="D57" s="25"/>
      <c r="E57" s="25"/>
      <c r="F57" s="25"/>
      <c r="G57" s="25"/>
      <c r="H57" s="26" t="str">
        <f aca="false">IF(COUNT($C57:$G57)=0,"",IFERROR(SUMPRODUCT($C57:$G57,TRANSPOSE(08_SETTINGS!$B$6:$B$10))/SUM(08_SETTINGS!$B$6:$B$10),""))</f>
        <v/>
      </c>
      <c r="I57" s="21" t="str">
        <f aca="false">IF($H57="","",IF($H57&lt;08_SETTINGS!$B$26,"LOW",IF($H57&lt;08_SETTINGS!$B$27,"MEDIUM","HIGH")))</f>
        <v/>
      </c>
      <c r="J57" s="25"/>
      <c r="K57" s="25"/>
      <c r="L57" s="25"/>
      <c r="M57" s="25"/>
      <c r="N57" s="25"/>
      <c r="O57" s="25"/>
      <c r="P57" s="26" t="str">
        <f aca="false">IF(COUNT($J57:$O57)=0,"",IFERROR(SUMPRODUCT($J57:$O57,TRANSPOSE(08_SETTINGS!$B$16:$B$21))/SUM(08_SETTINGS!$B$16:$B$21),""))</f>
        <v/>
      </c>
      <c r="Q57" s="21" t="str">
        <f aca="false">IF($P57="","",IF($P57&lt;08_SETTINGS!$B$31,"LOW",IF($P57&lt;08_SETTINGS!$B$32,"MEDIUM","HIGH")))</f>
        <v/>
      </c>
      <c r="R57" s="21" t="str">
        <f aca="false">IF(OR($I57="",$Q57=""),"",INDEX(08_SETTINGS!$C$38:$E$40,MATCH($Q57,08_SETTINGS!$B$38:$B$40,0),MATCH($I57,08_SETTINGS!$C$37:$E$37,0)))</f>
        <v/>
      </c>
    </row>
    <row r="58" customFormat="false" ht="15" hidden="false" customHeight="false" outlineLevel="0" collapsed="false">
      <c r="A58" s="24" t="str">
        <f aca="false">IF(02_EMPLOYEES!$A$58="","",02_EMPLOYEES!$A$58)</f>
        <v/>
      </c>
      <c r="B58" s="24" t="str">
        <f aca="false">IFERROR(INDEX(02_EMPLOYEES!$B$5:$B$204,MATCH($A58,02_EMPLOYEES!$A$5:$A$204,0)),"")</f>
        <v/>
      </c>
      <c r="C58" s="25"/>
      <c r="D58" s="25"/>
      <c r="E58" s="25"/>
      <c r="F58" s="25"/>
      <c r="G58" s="25"/>
      <c r="H58" s="26" t="str">
        <f aca="false">IF(COUNT($C58:$G58)=0,"",IFERROR(SUMPRODUCT($C58:$G58,TRANSPOSE(08_SETTINGS!$B$6:$B$10))/SUM(08_SETTINGS!$B$6:$B$10),""))</f>
        <v/>
      </c>
      <c r="I58" s="21" t="str">
        <f aca="false">IF($H58="","",IF($H58&lt;08_SETTINGS!$B$26,"LOW",IF($H58&lt;08_SETTINGS!$B$27,"MEDIUM","HIGH")))</f>
        <v/>
      </c>
      <c r="J58" s="25"/>
      <c r="K58" s="25"/>
      <c r="L58" s="25"/>
      <c r="M58" s="25"/>
      <c r="N58" s="25"/>
      <c r="O58" s="25"/>
      <c r="P58" s="26" t="str">
        <f aca="false">IF(COUNT($J58:$O58)=0,"",IFERROR(SUMPRODUCT($J58:$O58,TRANSPOSE(08_SETTINGS!$B$16:$B$21))/SUM(08_SETTINGS!$B$16:$B$21),""))</f>
        <v/>
      </c>
      <c r="Q58" s="21" t="str">
        <f aca="false">IF($P58="","",IF($P58&lt;08_SETTINGS!$B$31,"LOW",IF($P58&lt;08_SETTINGS!$B$32,"MEDIUM","HIGH")))</f>
        <v/>
      </c>
      <c r="R58" s="21" t="str">
        <f aca="false">IF(OR($I58="",$Q58=""),"",INDEX(08_SETTINGS!$C$38:$E$40,MATCH($Q58,08_SETTINGS!$B$38:$B$40,0),MATCH($I58,08_SETTINGS!$C$37:$E$37,0)))</f>
        <v/>
      </c>
    </row>
    <row r="59" customFormat="false" ht="15" hidden="false" customHeight="false" outlineLevel="0" collapsed="false">
      <c r="A59" s="24" t="str">
        <f aca="false">IF(02_EMPLOYEES!$A$59="","",02_EMPLOYEES!$A$59)</f>
        <v/>
      </c>
      <c r="B59" s="24" t="str">
        <f aca="false">IFERROR(INDEX(02_EMPLOYEES!$B$5:$B$204,MATCH($A59,02_EMPLOYEES!$A$5:$A$204,0)),"")</f>
        <v/>
      </c>
      <c r="C59" s="25"/>
      <c r="D59" s="25"/>
      <c r="E59" s="25"/>
      <c r="F59" s="25"/>
      <c r="G59" s="25"/>
      <c r="H59" s="26" t="str">
        <f aca="false">IF(COUNT($C59:$G59)=0,"",IFERROR(SUMPRODUCT($C59:$G59,TRANSPOSE(08_SETTINGS!$B$6:$B$10))/SUM(08_SETTINGS!$B$6:$B$10),""))</f>
        <v/>
      </c>
      <c r="I59" s="21" t="str">
        <f aca="false">IF($H59="","",IF($H59&lt;08_SETTINGS!$B$26,"LOW",IF($H59&lt;08_SETTINGS!$B$27,"MEDIUM","HIGH")))</f>
        <v/>
      </c>
      <c r="J59" s="25"/>
      <c r="K59" s="25"/>
      <c r="L59" s="25"/>
      <c r="M59" s="25"/>
      <c r="N59" s="25"/>
      <c r="O59" s="25"/>
      <c r="P59" s="26" t="str">
        <f aca="false">IF(COUNT($J59:$O59)=0,"",IFERROR(SUMPRODUCT($J59:$O59,TRANSPOSE(08_SETTINGS!$B$16:$B$21))/SUM(08_SETTINGS!$B$16:$B$21),""))</f>
        <v/>
      </c>
      <c r="Q59" s="21" t="str">
        <f aca="false">IF($P59="","",IF($P59&lt;08_SETTINGS!$B$31,"LOW",IF($P59&lt;08_SETTINGS!$B$32,"MEDIUM","HIGH")))</f>
        <v/>
      </c>
      <c r="R59" s="21" t="str">
        <f aca="false">IF(OR($I59="",$Q59=""),"",INDEX(08_SETTINGS!$C$38:$E$40,MATCH($Q59,08_SETTINGS!$B$38:$B$40,0),MATCH($I59,08_SETTINGS!$C$37:$E$37,0)))</f>
        <v/>
      </c>
    </row>
    <row r="60" customFormat="false" ht="15" hidden="false" customHeight="false" outlineLevel="0" collapsed="false">
      <c r="A60" s="24" t="str">
        <f aca="false">IF(02_EMPLOYEES!$A$60="","",02_EMPLOYEES!$A$60)</f>
        <v/>
      </c>
      <c r="B60" s="24" t="str">
        <f aca="false">IFERROR(INDEX(02_EMPLOYEES!$B$5:$B$204,MATCH($A60,02_EMPLOYEES!$A$5:$A$204,0)),"")</f>
        <v/>
      </c>
      <c r="C60" s="25"/>
      <c r="D60" s="25"/>
      <c r="E60" s="25"/>
      <c r="F60" s="25"/>
      <c r="G60" s="25"/>
      <c r="H60" s="26" t="str">
        <f aca="false">IF(COUNT($C60:$G60)=0,"",IFERROR(SUMPRODUCT($C60:$G60,TRANSPOSE(08_SETTINGS!$B$6:$B$10))/SUM(08_SETTINGS!$B$6:$B$10),""))</f>
        <v/>
      </c>
      <c r="I60" s="21" t="str">
        <f aca="false">IF($H60="","",IF($H60&lt;08_SETTINGS!$B$26,"LOW",IF($H60&lt;08_SETTINGS!$B$27,"MEDIUM","HIGH")))</f>
        <v/>
      </c>
      <c r="J60" s="25"/>
      <c r="K60" s="25"/>
      <c r="L60" s="25"/>
      <c r="M60" s="25"/>
      <c r="N60" s="25"/>
      <c r="O60" s="25"/>
      <c r="P60" s="26" t="str">
        <f aca="false">IF(COUNT($J60:$O60)=0,"",IFERROR(SUMPRODUCT($J60:$O60,TRANSPOSE(08_SETTINGS!$B$16:$B$21))/SUM(08_SETTINGS!$B$16:$B$21),""))</f>
        <v/>
      </c>
      <c r="Q60" s="21" t="str">
        <f aca="false">IF($P60="","",IF($P60&lt;08_SETTINGS!$B$31,"LOW",IF($P60&lt;08_SETTINGS!$B$32,"MEDIUM","HIGH")))</f>
        <v/>
      </c>
      <c r="R60" s="21" t="str">
        <f aca="false">IF(OR($I60="",$Q60=""),"",INDEX(08_SETTINGS!$C$38:$E$40,MATCH($Q60,08_SETTINGS!$B$38:$B$40,0),MATCH($I60,08_SETTINGS!$C$37:$E$37,0)))</f>
        <v/>
      </c>
    </row>
    <row r="61" customFormat="false" ht="15" hidden="false" customHeight="false" outlineLevel="0" collapsed="false">
      <c r="A61" s="24" t="str">
        <f aca="false">IF(02_EMPLOYEES!$A$61="","",02_EMPLOYEES!$A$61)</f>
        <v/>
      </c>
      <c r="B61" s="24" t="str">
        <f aca="false">IFERROR(INDEX(02_EMPLOYEES!$B$5:$B$204,MATCH($A61,02_EMPLOYEES!$A$5:$A$204,0)),"")</f>
        <v/>
      </c>
      <c r="C61" s="25"/>
      <c r="D61" s="25"/>
      <c r="E61" s="25"/>
      <c r="F61" s="25"/>
      <c r="G61" s="25"/>
      <c r="H61" s="26" t="str">
        <f aca="false">IF(COUNT($C61:$G61)=0,"",IFERROR(SUMPRODUCT($C61:$G61,TRANSPOSE(08_SETTINGS!$B$6:$B$10))/SUM(08_SETTINGS!$B$6:$B$10),""))</f>
        <v/>
      </c>
      <c r="I61" s="21" t="str">
        <f aca="false">IF($H61="","",IF($H61&lt;08_SETTINGS!$B$26,"LOW",IF($H61&lt;08_SETTINGS!$B$27,"MEDIUM","HIGH")))</f>
        <v/>
      </c>
      <c r="J61" s="25"/>
      <c r="K61" s="25"/>
      <c r="L61" s="25"/>
      <c r="M61" s="25"/>
      <c r="N61" s="25"/>
      <c r="O61" s="25"/>
      <c r="P61" s="26" t="str">
        <f aca="false">IF(COUNT($J61:$O61)=0,"",IFERROR(SUMPRODUCT($J61:$O61,TRANSPOSE(08_SETTINGS!$B$16:$B$21))/SUM(08_SETTINGS!$B$16:$B$21),""))</f>
        <v/>
      </c>
      <c r="Q61" s="21" t="str">
        <f aca="false">IF($P61="","",IF($P61&lt;08_SETTINGS!$B$31,"LOW",IF($P61&lt;08_SETTINGS!$B$32,"MEDIUM","HIGH")))</f>
        <v/>
      </c>
      <c r="R61" s="21" t="str">
        <f aca="false">IF(OR($I61="",$Q61=""),"",INDEX(08_SETTINGS!$C$38:$E$40,MATCH($Q61,08_SETTINGS!$B$38:$B$40,0),MATCH($I61,08_SETTINGS!$C$37:$E$37,0)))</f>
        <v/>
      </c>
    </row>
    <row r="62" customFormat="false" ht="15" hidden="false" customHeight="false" outlineLevel="0" collapsed="false">
      <c r="A62" s="24" t="str">
        <f aca="false">IF(02_EMPLOYEES!$A$62="","",02_EMPLOYEES!$A$62)</f>
        <v/>
      </c>
      <c r="B62" s="24" t="str">
        <f aca="false">IFERROR(INDEX(02_EMPLOYEES!$B$5:$B$204,MATCH($A62,02_EMPLOYEES!$A$5:$A$204,0)),"")</f>
        <v/>
      </c>
      <c r="C62" s="25"/>
      <c r="D62" s="25"/>
      <c r="E62" s="25"/>
      <c r="F62" s="25"/>
      <c r="G62" s="25"/>
      <c r="H62" s="26" t="str">
        <f aca="false">IF(COUNT($C62:$G62)=0,"",IFERROR(SUMPRODUCT($C62:$G62,TRANSPOSE(08_SETTINGS!$B$6:$B$10))/SUM(08_SETTINGS!$B$6:$B$10),""))</f>
        <v/>
      </c>
      <c r="I62" s="21" t="str">
        <f aca="false">IF($H62="","",IF($H62&lt;08_SETTINGS!$B$26,"LOW",IF($H62&lt;08_SETTINGS!$B$27,"MEDIUM","HIGH")))</f>
        <v/>
      </c>
      <c r="J62" s="25"/>
      <c r="K62" s="25"/>
      <c r="L62" s="25"/>
      <c r="M62" s="25"/>
      <c r="N62" s="25"/>
      <c r="O62" s="25"/>
      <c r="P62" s="26" t="str">
        <f aca="false">IF(COUNT($J62:$O62)=0,"",IFERROR(SUMPRODUCT($J62:$O62,TRANSPOSE(08_SETTINGS!$B$16:$B$21))/SUM(08_SETTINGS!$B$16:$B$21),""))</f>
        <v/>
      </c>
      <c r="Q62" s="21" t="str">
        <f aca="false">IF($P62="","",IF($P62&lt;08_SETTINGS!$B$31,"LOW",IF($P62&lt;08_SETTINGS!$B$32,"MEDIUM","HIGH")))</f>
        <v/>
      </c>
      <c r="R62" s="21" t="str">
        <f aca="false">IF(OR($I62="",$Q62=""),"",INDEX(08_SETTINGS!$C$38:$E$40,MATCH($Q62,08_SETTINGS!$B$38:$B$40,0),MATCH($I62,08_SETTINGS!$C$37:$E$37,0)))</f>
        <v/>
      </c>
    </row>
    <row r="63" customFormat="false" ht="15" hidden="false" customHeight="false" outlineLevel="0" collapsed="false">
      <c r="A63" s="24" t="str">
        <f aca="false">IF(02_EMPLOYEES!$A$63="","",02_EMPLOYEES!$A$63)</f>
        <v/>
      </c>
      <c r="B63" s="24" t="str">
        <f aca="false">IFERROR(INDEX(02_EMPLOYEES!$B$5:$B$204,MATCH($A63,02_EMPLOYEES!$A$5:$A$204,0)),"")</f>
        <v/>
      </c>
      <c r="C63" s="25"/>
      <c r="D63" s="25"/>
      <c r="E63" s="25"/>
      <c r="F63" s="25"/>
      <c r="G63" s="25"/>
      <c r="H63" s="26" t="str">
        <f aca="false">IF(COUNT($C63:$G63)=0,"",IFERROR(SUMPRODUCT($C63:$G63,TRANSPOSE(08_SETTINGS!$B$6:$B$10))/SUM(08_SETTINGS!$B$6:$B$10),""))</f>
        <v/>
      </c>
      <c r="I63" s="21" t="str">
        <f aca="false">IF($H63="","",IF($H63&lt;08_SETTINGS!$B$26,"LOW",IF($H63&lt;08_SETTINGS!$B$27,"MEDIUM","HIGH")))</f>
        <v/>
      </c>
      <c r="J63" s="25"/>
      <c r="K63" s="25"/>
      <c r="L63" s="25"/>
      <c r="M63" s="25"/>
      <c r="N63" s="25"/>
      <c r="O63" s="25"/>
      <c r="P63" s="26" t="str">
        <f aca="false">IF(COUNT($J63:$O63)=0,"",IFERROR(SUMPRODUCT($J63:$O63,TRANSPOSE(08_SETTINGS!$B$16:$B$21))/SUM(08_SETTINGS!$B$16:$B$21),""))</f>
        <v/>
      </c>
      <c r="Q63" s="21" t="str">
        <f aca="false">IF($P63="","",IF($P63&lt;08_SETTINGS!$B$31,"LOW",IF($P63&lt;08_SETTINGS!$B$32,"MEDIUM","HIGH")))</f>
        <v/>
      </c>
      <c r="R63" s="21" t="str">
        <f aca="false">IF(OR($I63="",$Q63=""),"",INDEX(08_SETTINGS!$C$38:$E$40,MATCH($Q63,08_SETTINGS!$B$38:$B$40,0),MATCH($I63,08_SETTINGS!$C$37:$E$37,0)))</f>
        <v/>
      </c>
    </row>
    <row r="64" customFormat="false" ht="15" hidden="false" customHeight="false" outlineLevel="0" collapsed="false">
      <c r="A64" s="24" t="str">
        <f aca="false">IF(02_EMPLOYEES!$A$64="","",02_EMPLOYEES!$A$64)</f>
        <v/>
      </c>
      <c r="B64" s="24" t="str">
        <f aca="false">IFERROR(INDEX(02_EMPLOYEES!$B$5:$B$204,MATCH($A64,02_EMPLOYEES!$A$5:$A$204,0)),"")</f>
        <v/>
      </c>
      <c r="C64" s="25"/>
      <c r="D64" s="25"/>
      <c r="E64" s="25"/>
      <c r="F64" s="25"/>
      <c r="G64" s="25"/>
      <c r="H64" s="26" t="str">
        <f aca="false">IF(COUNT($C64:$G64)=0,"",IFERROR(SUMPRODUCT($C64:$G64,TRANSPOSE(08_SETTINGS!$B$6:$B$10))/SUM(08_SETTINGS!$B$6:$B$10),""))</f>
        <v/>
      </c>
      <c r="I64" s="21" t="str">
        <f aca="false">IF($H64="","",IF($H64&lt;08_SETTINGS!$B$26,"LOW",IF($H64&lt;08_SETTINGS!$B$27,"MEDIUM","HIGH")))</f>
        <v/>
      </c>
      <c r="J64" s="25"/>
      <c r="K64" s="25"/>
      <c r="L64" s="25"/>
      <c r="M64" s="25"/>
      <c r="N64" s="25"/>
      <c r="O64" s="25"/>
      <c r="P64" s="26" t="str">
        <f aca="false">IF(COUNT($J64:$O64)=0,"",IFERROR(SUMPRODUCT($J64:$O64,TRANSPOSE(08_SETTINGS!$B$16:$B$21))/SUM(08_SETTINGS!$B$16:$B$21),""))</f>
        <v/>
      </c>
      <c r="Q64" s="21" t="str">
        <f aca="false">IF($P64="","",IF($P64&lt;08_SETTINGS!$B$31,"LOW",IF($P64&lt;08_SETTINGS!$B$32,"MEDIUM","HIGH")))</f>
        <v/>
      </c>
      <c r="R64" s="21" t="str">
        <f aca="false">IF(OR($I64="",$Q64=""),"",INDEX(08_SETTINGS!$C$38:$E$40,MATCH($Q64,08_SETTINGS!$B$38:$B$40,0),MATCH($I64,08_SETTINGS!$C$37:$E$37,0)))</f>
        <v/>
      </c>
    </row>
    <row r="65" customFormat="false" ht="15" hidden="false" customHeight="false" outlineLevel="0" collapsed="false">
      <c r="A65" s="24" t="str">
        <f aca="false">IF(02_EMPLOYEES!$A$65="","",02_EMPLOYEES!$A$65)</f>
        <v/>
      </c>
      <c r="B65" s="24" t="str">
        <f aca="false">IFERROR(INDEX(02_EMPLOYEES!$B$5:$B$204,MATCH($A65,02_EMPLOYEES!$A$5:$A$204,0)),"")</f>
        <v/>
      </c>
      <c r="C65" s="25"/>
      <c r="D65" s="25"/>
      <c r="E65" s="25"/>
      <c r="F65" s="25"/>
      <c r="G65" s="25"/>
      <c r="H65" s="26" t="str">
        <f aca="false">IF(COUNT($C65:$G65)=0,"",IFERROR(SUMPRODUCT($C65:$G65,TRANSPOSE(08_SETTINGS!$B$6:$B$10))/SUM(08_SETTINGS!$B$6:$B$10),""))</f>
        <v/>
      </c>
      <c r="I65" s="21" t="str">
        <f aca="false">IF($H65="","",IF($H65&lt;08_SETTINGS!$B$26,"LOW",IF($H65&lt;08_SETTINGS!$B$27,"MEDIUM","HIGH")))</f>
        <v/>
      </c>
      <c r="J65" s="25"/>
      <c r="K65" s="25"/>
      <c r="L65" s="25"/>
      <c r="M65" s="25"/>
      <c r="N65" s="25"/>
      <c r="O65" s="25"/>
      <c r="P65" s="26" t="str">
        <f aca="false">IF(COUNT($J65:$O65)=0,"",IFERROR(SUMPRODUCT($J65:$O65,TRANSPOSE(08_SETTINGS!$B$16:$B$21))/SUM(08_SETTINGS!$B$16:$B$21),""))</f>
        <v/>
      </c>
      <c r="Q65" s="21" t="str">
        <f aca="false">IF($P65="","",IF($P65&lt;08_SETTINGS!$B$31,"LOW",IF($P65&lt;08_SETTINGS!$B$32,"MEDIUM","HIGH")))</f>
        <v/>
      </c>
      <c r="R65" s="21" t="str">
        <f aca="false">IF(OR($I65="",$Q65=""),"",INDEX(08_SETTINGS!$C$38:$E$40,MATCH($Q65,08_SETTINGS!$B$38:$B$40,0),MATCH($I65,08_SETTINGS!$C$37:$E$37,0)))</f>
        <v/>
      </c>
    </row>
    <row r="66" customFormat="false" ht="15" hidden="false" customHeight="false" outlineLevel="0" collapsed="false">
      <c r="A66" s="24" t="str">
        <f aca="false">IF(02_EMPLOYEES!$A$66="","",02_EMPLOYEES!$A$66)</f>
        <v/>
      </c>
      <c r="B66" s="24" t="str">
        <f aca="false">IFERROR(INDEX(02_EMPLOYEES!$B$5:$B$204,MATCH($A66,02_EMPLOYEES!$A$5:$A$204,0)),"")</f>
        <v/>
      </c>
      <c r="C66" s="25"/>
      <c r="D66" s="25"/>
      <c r="E66" s="25"/>
      <c r="F66" s="25"/>
      <c r="G66" s="25"/>
      <c r="H66" s="26" t="str">
        <f aca="false">IF(COUNT($C66:$G66)=0,"",IFERROR(SUMPRODUCT($C66:$G66,TRANSPOSE(08_SETTINGS!$B$6:$B$10))/SUM(08_SETTINGS!$B$6:$B$10),""))</f>
        <v/>
      </c>
      <c r="I66" s="21" t="str">
        <f aca="false">IF($H66="","",IF($H66&lt;08_SETTINGS!$B$26,"LOW",IF($H66&lt;08_SETTINGS!$B$27,"MEDIUM","HIGH")))</f>
        <v/>
      </c>
      <c r="J66" s="25"/>
      <c r="K66" s="25"/>
      <c r="L66" s="25"/>
      <c r="M66" s="25"/>
      <c r="N66" s="25"/>
      <c r="O66" s="25"/>
      <c r="P66" s="26" t="str">
        <f aca="false">IF(COUNT($J66:$O66)=0,"",IFERROR(SUMPRODUCT($J66:$O66,TRANSPOSE(08_SETTINGS!$B$16:$B$21))/SUM(08_SETTINGS!$B$16:$B$21),""))</f>
        <v/>
      </c>
      <c r="Q66" s="21" t="str">
        <f aca="false">IF($P66="","",IF($P66&lt;08_SETTINGS!$B$31,"LOW",IF($P66&lt;08_SETTINGS!$B$32,"MEDIUM","HIGH")))</f>
        <v/>
      </c>
      <c r="R66" s="21" t="str">
        <f aca="false">IF(OR($I66="",$Q66=""),"",INDEX(08_SETTINGS!$C$38:$E$40,MATCH($Q66,08_SETTINGS!$B$38:$B$40,0),MATCH($I66,08_SETTINGS!$C$37:$E$37,0)))</f>
        <v/>
      </c>
    </row>
    <row r="67" customFormat="false" ht="15" hidden="false" customHeight="false" outlineLevel="0" collapsed="false">
      <c r="A67" s="24" t="str">
        <f aca="false">IF(02_EMPLOYEES!$A$67="","",02_EMPLOYEES!$A$67)</f>
        <v/>
      </c>
      <c r="B67" s="24" t="str">
        <f aca="false">IFERROR(INDEX(02_EMPLOYEES!$B$5:$B$204,MATCH($A67,02_EMPLOYEES!$A$5:$A$204,0)),"")</f>
        <v/>
      </c>
      <c r="C67" s="25"/>
      <c r="D67" s="25"/>
      <c r="E67" s="25"/>
      <c r="F67" s="25"/>
      <c r="G67" s="25"/>
      <c r="H67" s="26" t="str">
        <f aca="false">IF(COUNT($C67:$G67)=0,"",IFERROR(SUMPRODUCT($C67:$G67,TRANSPOSE(08_SETTINGS!$B$6:$B$10))/SUM(08_SETTINGS!$B$6:$B$10),""))</f>
        <v/>
      </c>
      <c r="I67" s="21" t="str">
        <f aca="false">IF($H67="","",IF($H67&lt;08_SETTINGS!$B$26,"LOW",IF($H67&lt;08_SETTINGS!$B$27,"MEDIUM","HIGH")))</f>
        <v/>
      </c>
      <c r="J67" s="25"/>
      <c r="K67" s="25"/>
      <c r="L67" s="25"/>
      <c r="M67" s="25"/>
      <c r="N67" s="25"/>
      <c r="O67" s="25"/>
      <c r="P67" s="26" t="str">
        <f aca="false">IF(COUNT($J67:$O67)=0,"",IFERROR(SUMPRODUCT($J67:$O67,TRANSPOSE(08_SETTINGS!$B$16:$B$21))/SUM(08_SETTINGS!$B$16:$B$21),""))</f>
        <v/>
      </c>
      <c r="Q67" s="21" t="str">
        <f aca="false">IF($P67="","",IF($P67&lt;08_SETTINGS!$B$31,"LOW",IF($P67&lt;08_SETTINGS!$B$32,"MEDIUM","HIGH")))</f>
        <v/>
      </c>
      <c r="R67" s="21" t="str">
        <f aca="false">IF(OR($I67="",$Q67=""),"",INDEX(08_SETTINGS!$C$38:$E$40,MATCH($Q67,08_SETTINGS!$B$38:$B$40,0),MATCH($I67,08_SETTINGS!$C$37:$E$37,0)))</f>
        <v/>
      </c>
    </row>
    <row r="68" customFormat="false" ht="15" hidden="false" customHeight="false" outlineLevel="0" collapsed="false">
      <c r="A68" s="24" t="str">
        <f aca="false">IF(02_EMPLOYEES!$A$68="","",02_EMPLOYEES!$A$68)</f>
        <v/>
      </c>
      <c r="B68" s="24" t="str">
        <f aca="false">IFERROR(INDEX(02_EMPLOYEES!$B$5:$B$204,MATCH($A68,02_EMPLOYEES!$A$5:$A$204,0)),"")</f>
        <v/>
      </c>
      <c r="C68" s="25"/>
      <c r="D68" s="25"/>
      <c r="E68" s="25"/>
      <c r="F68" s="25"/>
      <c r="G68" s="25"/>
      <c r="H68" s="26" t="str">
        <f aca="false">IF(COUNT($C68:$G68)=0,"",IFERROR(SUMPRODUCT($C68:$G68,TRANSPOSE(08_SETTINGS!$B$6:$B$10))/SUM(08_SETTINGS!$B$6:$B$10),""))</f>
        <v/>
      </c>
      <c r="I68" s="21" t="str">
        <f aca="false">IF($H68="","",IF($H68&lt;08_SETTINGS!$B$26,"LOW",IF($H68&lt;08_SETTINGS!$B$27,"MEDIUM","HIGH")))</f>
        <v/>
      </c>
      <c r="J68" s="25"/>
      <c r="K68" s="25"/>
      <c r="L68" s="25"/>
      <c r="M68" s="25"/>
      <c r="N68" s="25"/>
      <c r="O68" s="25"/>
      <c r="P68" s="26" t="str">
        <f aca="false">IF(COUNT($J68:$O68)=0,"",IFERROR(SUMPRODUCT($J68:$O68,TRANSPOSE(08_SETTINGS!$B$16:$B$21))/SUM(08_SETTINGS!$B$16:$B$21),""))</f>
        <v/>
      </c>
      <c r="Q68" s="21" t="str">
        <f aca="false">IF($P68="","",IF($P68&lt;08_SETTINGS!$B$31,"LOW",IF($P68&lt;08_SETTINGS!$B$32,"MEDIUM","HIGH")))</f>
        <v/>
      </c>
      <c r="R68" s="21" t="str">
        <f aca="false">IF(OR($I68="",$Q68=""),"",INDEX(08_SETTINGS!$C$38:$E$40,MATCH($Q68,08_SETTINGS!$B$38:$B$40,0),MATCH($I68,08_SETTINGS!$C$37:$E$37,0)))</f>
        <v/>
      </c>
    </row>
    <row r="69" customFormat="false" ht="15" hidden="false" customHeight="false" outlineLevel="0" collapsed="false">
      <c r="A69" s="24" t="str">
        <f aca="false">IF(02_EMPLOYEES!$A$69="","",02_EMPLOYEES!$A$69)</f>
        <v/>
      </c>
      <c r="B69" s="24" t="str">
        <f aca="false">IFERROR(INDEX(02_EMPLOYEES!$B$5:$B$204,MATCH($A69,02_EMPLOYEES!$A$5:$A$204,0)),"")</f>
        <v/>
      </c>
      <c r="C69" s="25"/>
      <c r="D69" s="25"/>
      <c r="E69" s="25"/>
      <c r="F69" s="25"/>
      <c r="G69" s="25"/>
      <c r="H69" s="26" t="str">
        <f aca="false">IF(COUNT($C69:$G69)=0,"",IFERROR(SUMPRODUCT($C69:$G69,TRANSPOSE(08_SETTINGS!$B$6:$B$10))/SUM(08_SETTINGS!$B$6:$B$10),""))</f>
        <v/>
      </c>
      <c r="I69" s="21" t="str">
        <f aca="false">IF($H69="","",IF($H69&lt;08_SETTINGS!$B$26,"LOW",IF($H69&lt;08_SETTINGS!$B$27,"MEDIUM","HIGH")))</f>
        <v/>
      </c>
      <c r="J69" s="25"/>
      <c r="K69" s="25"/>
      <c r="L69" s="25"/>
      <c r="M69" s="25"/>
      <c r="N69" s="25"/>
      <c r="O69" s="25"/>
      <c r="P69" s="26" t="str">
        <f aca="false">IF(COUNT($J69:$O69)=0,"",IFERROR(SUMPRODUCT($J69:$O69,TRANSPOSE(08_SETTINGS!$B$16:$B$21))/SUM(08_SETTINGS!$B$16:$B$21),""))</f>
        <v/>
      </c>
      <c r="Q69" s="21" t="str">
        <f aca="false">IF($P69="","",IF($P69&lt;08_SETTINGS!$B$31,"LOW",IF($P69&lt;08_SETTINGS!$B$32,"MEDIUM","HIGH")))</f>
        <v/>
      </c>
      <c r="R69" s="21" t="str">
        <f aca="false">IF(OR($I69="",$Q69=""),"",INDEX(08_SETTINGS!$C$38:$E$40,MATCH($Q69,08_SETTINGS!$B$38:$B$40,0),MATCH($I69,08_SETTINGS!$C$37:$E$37,0)))</f>
        <v/>
      </c>
    </row>
    <row r="70" customFormat="false" ht="15" hidden="false" customHeight="false" outlineLevel="0" collapsed="false">
      <c r="A70" s="24" t="str">
        <f aca="false">IF(02_EMPLOYEES!$A$70="","",02_EMPLOYEES!$A$70)</f>
        <v/>
      </c>
      <c r="B70" s="24" t="str">
        <f aca="false">IFERROR(INDEX(02_EMPLOYEES!$B$5:$B$204,MATCH($A70,02_EMPLOYEES!$A$5:$A$204,0)),"")</f>
        <v/>
      </c>
      <c r="C70" s="25"/>
      <c r="D70" s="25"/>
      <c r="E70" s="25"/>
      <c r="F70" s="25"/>
      <c r="G70" s="25"/>
      <c r="H70" s="26" t="str">
        <f aca="false">IF(COUNT($C70:$G70)=0,"",IFERROR(SUMPRODUCT($C70:$G70,TRANSPOSE(08_SETTINGS!$B$6:$B$10))/SUM(08_SETTINGS!$B$6:$B$10),""))</f>
        <v/>
      </c>
      <c r="I70" s="21" t="str">
        <f aca="false">IF($H70="","",IF($H70&lt;08_SETTINGS!$B$26,"LOW",IF($H70&lt;08_SETTINGS!$B$27,"MEDIUM","HIGH")))</f>
        <v/>
      </c>
      <c r="J70" s="25"/>
      <c r="K70" s="25"/>
      <c r="L70" s="25"/>
      <c r="M70" s="25"/>
      <c r="N70" s="25"/>
      <c r="O70" s="25"/>
      <c r="P70" s="26" t="str">
        <f aca="false">IF(COUNT($J70:$O70)=0,"",IFERROR(SUMPRODUCT($J70:$O70,TRANSPOSE(08_SETTINGS!$B$16:$B$21))/SUM(08_SETTINGS!$B$16:$B$21),""))</f>
        <v/>
      </c>
      <c r="Q70" s="21" t="str">
        <f aca="false">IF($P70="","",IF($P70&lt;08_SETTINGS!$B$31,"LOW",IF($P70&lt;08_SETTINGS!$B$32,"MEDIUM","HIGH")))</f>
        <v/>
      </c>
      <c r="R70" s="21" t="str">
        <f aca="false">IF(OR($I70="",$Q70=""),"",INDEX(08_SETTINGS!$C$38:$E$40,MATCH($Q70,08_SETTINGS!$B$38:$B$40,0),MATCH($I70,08_SETTINGS!$C$37:$E$37,0)))</f>
        <v/>
      </c>
    </row>
    <row r="71" customFormat="false" ht="15" hidden="false" customHeight="false" outlineLevel="0" collapsed="false">
      <c r="A71" s="24" t="str">
        <f aca="false">IF(02_EMPLOYEES!$A$71="","",02_EMPLOYEES!$A$71)</f>
        <v/>
      </c>
      <c r="B71" s="24" t="str">
        <f aca="false">IFERROR(INDEX(02_EMPLOYEES!$B$5:$B$204,MATCH($A71,02_EMPLOYEES!$A$5:$A$204,0)),"")</f>
        <v/>
      </c>
      <c r="C71" s="25"/>
      <c r="D71" s="25"/>
      <c r="E71" s="25"/>
      <c r="F71" s="25"/>
      <c r="G71" s="25"/>
      <c r="H71" s="26" t="str">
        <f aca="false">IF(COUNT($C71:$G71)=0,"",IFERROR(SUMPRODUCT($C71:$G71,TRANSPOSE(08_SETTINGS!$B$6:$B$10))/SUM(08_SETTINGS!$B$6:$B$10),""))</f>
        <v/>
      </c>
      <c r="I71" s="21" t="str">
        <f aca="false">IF($H71="","",IF($H71&lt;08_SETTINGS!$B$26,"LOW",IF($H71&lt;08_SETTINGS!$B$27,"MEDIUM","HIGH")))</f>
        <v/>
      </c>
      <c r="J71" s="25"/>
      <c r="K71" s="25"/>
      <c r="L71" s="25"/>
      <c r="M71" s="25"/>
      <c r="N71" s="25"/>
      <c r="O71" s="25"/>
      <c r="P71" s="26" t="str">
        <f aca="false">IF(COUNT($J71:$O71)=0,"",IFERROR(SUMPRODUCT($J71:$O71,TRANSPOSE(08_SETTINGS!$B$16:$B$21))/SUM(08_SETTINGS!$B$16:$B$21),""))</f>
        <v/>
      </c>
      <c r="Q71" s="21" t="str">
        <f aca="false">IF($P71="","",IF($P71&lt;08_SETTINGS!$B$31,"LOW",IF($P71&lt;08_SETTINGS!$B$32,"MEDIUM","HIGH")))</f>
        <v/>
      </c>
      <c r="R71" s="21" t="str">
        <f aca="false">IF(OR($I71="",$Q71=""),"",INDEX(08_SETTINGS!$C$38:$E$40,MATCH($Q71,08_SETTINGS!$B$38:$B$40,0),MATCH($I71,08_SETTINGS!$C$37:$E$37,0)))</f>
        <v/>
      </c>
    </row>
    <row r="72" customFormat="false" ht="15" hidden="false" customHeight="false" outlineLevel="0" collapsed="false">
      <c r="A72" s="24" t="str">
        <f aca="false">IF(02_EMPLOYEES!$A$72="","",02_EMPLOYEES!$A$72)</f>
        <v/>
      </c>
      <c r="B72" s="24" t="str">
        <f aca="false">IFERROR(INDEX(02_EMPLOYEES!$B$5:$B$204,MATCH($A72,02_EMPLOYEES!$A$5:$A$204,0)),"")</f>
        <v/>
      </c>
      <c r="C72" s="25"/>
      <c r="D72" s="25"/>
      <c r="E72" s="25"/>
      <c r="F72" s="25"/>
      <c r="G72" s="25"/>
      <c r="H72" s="26" t="str">
        <f aca="false">IF(COUNT($C72:$G72)=0,"",IFERROR(SUMPRODUCT($C72:$G72,TRANSPOSE(08_SETTINGS!$B$6:$B$10))/SUM(08_SETTINGS!$B$6:$B$10),""))</f>
        <v/>
      </c>
      <c r="I72" s="21" t="str">
        <f aca="false">IF($H72="","",IF($H72&lt;08_SETTINGS!$B$26,"LOW",IF($H72&lt;08_SETTINGS!$B$27,"MEDIUM","HIGH")))</f>
        <v/>
      </c>
      <c r="J72" s="25"/>
      <c r="K72" s="25"/>
      <c r="L72" s="25"/>
      <c r="M72" s="25"/>
      <c r="N72" s="25"/>
      <c r="O72" s="25"/>
      <c r="P72" s="26" t="str">
        <f aca="false">IF(COUNT($J72:$O72)=0,"",IFERROR(SUMPRODUCT($J72:$O72,TRANSPOSE(08_SETTINGS!$B$16:$B$21))/SUM(08_SETTINGS!$B$16:$B$21),""))</f>
        <v/>
      </c>
      <c r="Q72" s="21" t="str">
        <f aca="false">IF($P72="","",IF($P72&lt;08_SETTINGS!$B$31,"LOW",IF($P72&lt;08_SETTINGS!$B$32,"MEDIUM","HIGH")))</f>
        <v/>
      </c>
      <c r="R72" s="21" t="str">
        <f aca="false">IF(OR($I72="",$Q72=""),"",INDEX(08_SETTINGS!$C$38:$E$40,MATCH($Q72,08_SETTINGS!$B$38:$B$40,0),MATCH($I72,08_SETTINGS!$C$37:$E$37,0)))</f>
        <v/>
      </c>
    </row>
    <row r="73" customFormat="false" ht="15" hidden="false" customHeight="false" outlineLevel="0" collapsed="false">
      <c r="A73" s="24" t="str">
        <f aca="false">IF(02_EMPLOYEES!$A$73="","",02_EMPLOYEES!$A$73)</f>
        <v/>
      </c>
      <c r="B73" s="24" t="str">
        <f aca="false">IFERROR(INDEX(02_EMPLOYEES!$B$5:$B$204,MATCH($A73,02_EMPLOYEES!$A$5:$A$204,0)),"")</f>
        <v/>
      </c>
      <c r="C73" s="25"/>
      <c r="D73" s="25"/>
      <c r="E73" s="25"/>
      <c r="F73" s="25"/>
      <c r="G73" s="25"/>
      <c r="H73" s="26" t="str">
        <f aca="false">IF(COUNT($C73:$G73)=0,"",IFERROR(SUMPRODUCT($C73:$G73,TRANSPOSE(08_SETTINGS!$B$6:$B$10))/SUM(08_SETTINGS!$B$6:$B$10),""))</f>
        <v/>
      </c>
      <c r="I73" s="21" t="str">
        <f aca="false">IF($H73="","",IF($H73&lt;08_SETTINGS!$B$26,"LOW",IF($H73&lt;08_SETTINGS!$B$27,"MEDIUM","HIGH")))</f>
        <v/>
      </c>
      <c r="J73" s="25"/>
      <c r="K73" s="25"/>
      <c r="L73" s="25"/>
      <c r="M73" s="25"/>
      <c r="N73" s="25"/>
      <c r="O73" s="25"/>
      <c r="P73" s="26" t="str">
        <f aca="false">IF(COUNT($J73:$O73)=0,"",IFERROR(SUMPRODUCT($J73:$O73,TRANSPOSE(08_SETTINGS!$B$16:$B$21))/SUM(08_SETTINGS!$B$16:$B$21),""))</f>
        <v/>
      </c>
      <c r="Q73" s="21" t="str">
        <f aca="false">IF($P73="","",IF($P73&lt;08_SETTINGS!$B$31,"LOW",IF($P73&lt;08_SETTINGS!$B$32,"MEDIUM","HIGH")))</f>
        <v/>
      </c>
      <c r="R73" s="21" t="str">
        <f aca="false">IF(OR($I73="",$Q73=""),"",INDEX(08_SETTINGS!$C$38:$E$40,MATCH($Q73,08_SETTINGS!$B$38:$B$40,0),MATCH($I73,08_SETTINGS!$C$37:$E$37,0)))</f>
        <v/>
      </c>
    </row>
    <row r="74" customFormat="false" ht="15" hidden="false" customHeight="false" outlineLevel="0" collapsed="false">
      <c r="A74" s="24" t="str">
        <f aca="false">IF(02_EMPLOYEES!$A$74="","",02_EMPLOYEES!$A$74)</f>
        <v/>
      </c>
      <c r="B74" s="24" t="str">
        <f aca="false">IFERROR(INDEX(02_EMPLOYEES!$B$5:$B$204,MATCH($A74,02_EMPLOYEES!$A$5:$A$204,0)),"")</f>
        <v/>
      </c>
      <c r="C74" s="25"/>
      <c r="D74" s="25"/>
      <c r="E74" s="25"/>
      <c r="F74" s="25"/>
      <c r="G74" s="25"/>
      <c r="H74" s="26" t="str">
        <f aca="false">IF(COUNT($C74:$G74)=0,"",IFERROR(SUMPRODUCT($C74:$G74,TRANSPOSE(08_SETTINGS!$B$6:$B$10))/SUM(08_SETTINGS!$B$6:$B$10),""))</f>
        <v/>
      </c>
      <c r="I74" s="21" t="str">
        <f aca="false">IF($H74="","",IF($H74&lt;08_SETTINGS!$B$26,"LOW",IF($H74&lt;08_SETTINGS!$B$27,"MEDIUM","HIGH")))</f>
        <v/>
      </c>
      <c r="J74" s="25"/>
      <c r="K74" s="25"/>
      <c r="L74" s="25"/>
      <c r="M74" s="25"/>
      <c r="N74" s="25"/>
      <c r="O74" s="25"/>
      <c r="P74" s="26" t="str">
        <f aca="false">IF(COUNT($J74:$O74)=0,"",IFERROR(SUMPRODUCT($J74:$O74,TRANSPOSE(08_SETTINGS!$B$16:$B$21))/SUM(08_SETTINGS!$B$16:$B$21),""))</f>
        <v/>
      </c>
      <c r="Q74" s="21" t="str">
        <f aca="false">IF($P74="","",IF($P74&lt;08_SETTINGS!$B$31,"LOW",IF($P74&lt;08_SETTINGS!$B$32,"MEDIUM","HIGH")))</f>
        <v/>
      </c>
      <c r="R74" s="21" t="str">
        <f aca="false">IF(OR($I74="",$Q74=""),"",INDEX(08_SETTINGS!$C$38:$E$40,MATCH($Q74,08_SETTINGS!$B$38:$B$40,0),MATCH($I74,08_SETTINGS!$C$37:$E$37,0)))</f>
        <v/>
      </c>
    </row>
    <row r="75" customFormat="false" ht="15" hidden="false" customHeight="false" outlineLevel="0" collapsed="false">
      <c r="A75" s="24" t="str">
        <f aca="false">IF(02_EMPLOYEES!$A$75="","",02_EMPLOYEES!$A$75)</f>
        <v/>
      </c>
      <c r="B75" s="24" t="str">
        <f aca="false">IFERROR(INDEX(02_EMPLOYEES!$B$5:$B$204,MATCH($A75,02_EMPLOYEES!$A$5:$A$204,0)),"")</f>
        <v/>
      </c>
      <c r="C75" s="25"/>
      <c r="D75" s="25"/>
      <c r="E75" s="25"/>
      <c r="F75" s="25"/>
      <c r="G75" s="25"/>
      <c r="H75" s="26" t="str">
        <f aca="false">IF(COUNT($C75:$G75)=0,"",IFERROR(SUMPRODUCT($C75:$G75,TRANSPOSE(08_SETTINGS!$B$6:$B$10))/SUM(08_SETTINGS!$B$6:$B$10),""))</f>
        <v/>
      </c>
      <c r="I75" s="21" t="str">
        <f aca="false">IF($H75="","",IF($H75&lt;08_SETTINGS!$B$26,"LOW",IF($H75&lt;08_SETTINGS!$B$27,"MEDIUM","HIGH")))</f>
        <v/>
      </c>
      <c r="J75" s="25"/>
      <c r="K75" s="25"/>
      <c r="L75" s="25"/>
      <c r="M75" s="25"/>
      <c r="N75" s="25"/>
      <c r="O75" s="25"/>
      <c r="P75" s="26" t="str">
        <f aca="false">IF(COUNT($J75:$O75)=0,"",IFERROR(SUMPRODUCT($J75:$O75,TRANSPOSE(08_SETTINGS!$B$16:$B$21))/SUM(08_SETTINGS!$B$16:$B$21),""))</f>
        <v/>
      </c>
      <c r="Q75" s="21" t="str">
        <f aca="false">IF($P75="","",IF($P75&lt;08_SETTINGS!$B$31,"LOW",IF($P75&lt;08_SETTINGS!$B$32,"MEDIUM","HIGH")))</f>
        <v/>
      </c>
      <c r="R75" s="21" t="str">
        <f aca="false">IF(OR($I75="",$Q75=""),"",INDEX(08_SETTINGS!$C$38:$E$40,MATCH($Q75,08_SETTINGS!$B$38:$B$40,0),MATCH($I75,08_SETTINGS!$C$37:$E$37,0)))</f>
        <v/>
      </c>
    </row>
    <row r="76" customFormat="false" ht="15" hidden="false" customHeight="false" outlineLevel="0" collapsed="false">
      <c r="A76" s="24" t="str">
        <f aca="false">IF(02_EMPLOYEES!$A$76="","",02_EMPLOYEES!$A$76)</f>
        <v/>
      </c>
      <c r="B76" s="24" t="str">
        <f aca="false">IFERROR(INDEX(02_EMPLOYEES!$B$5:$B$204,MATCH($A76,02_EMPLOYEES!$A$5:$A$204,0)),"")</f>
        <v/>
      </c>
      <c r="C76" s="25"/>
      <c r="D76" s="25"/>
      <c r="E76" s="25"/>
      <c r="F76" s="25"/>
      <c r="G76" s="25"/>
      <c r="H76" s="26" t="str">
        <f aca="false">IF(COUNT($C76:$G76)=0,"",IFERROR(SUMPRODUCT($C76:$G76,TRANSPOSE(08_SETTINGS!$B$6:$B$10))/SUM(08_SETTINGS!$B$6:$B$10),""))</f>
        <v/>
      </c>
      <c r="I76" s="21" t="str">
        <f aca="false">IF($H76="","",IF($H76&lt;08_SETTINGS!$B$26,"LOW",IF($H76&lt;08_SETTINGS!$B$27,"MEDIUM","HIGH")))</f>
        <v/>
      </c>
      <c r="J76" s="25"/>
      <c r="K76" s="25"/>
      <c r="L76" s="25"/>
      <c r="M76" s="25"/>
      <c r="N76" s="25"/>
      <c r="O76" s="25"/>
      <c r="P76" s="26" t="str">
        <f aca="false">IF(COUNT($J76:$O76)=0,"",IFERROR(SUMPRODUCT($J76:$O76,TRANSPOSE(08_SETTINGS!$B$16:$B$21))/SUM(08_SETTINGS!$B$16:$B$21),""))</f>
        <v/>
      </c>
      <c r="Q76" s="21" t="str">
        <f aca="false">IF($P76="","",IF($P76&lt;08_SETTINGS!$B$31,"LOW",IF($P76&lt;08_SETTINGS!$B$32,"MEDIUM","HIGH")))</f>
        <v/>
      </c>
      <c r="R76" s="21" t="str">
        <f aca="false">IF(OR($I76="",$Q76=""),"",INDEX(08_SETTINGS!$C$38:$E$40,MATCH($Q76,08_SETTINGS!$B$38:$B$40,0),MATCH($I76,08_SETTINGS!$C$37:$E$37,0)))</f>
        <v/>
      </c>
    </row>
    <row r="77" customFormat="false" ht="15" hidden="false" customHeight="false" outlineLevel="0" collapsed="false">
      <c r="A77" s="24" t="str">
        <f aca="false">IF(02_EMPLOYEES!$A$77="","",02_EMPLOYEES!$A$77)</f>
        <v/>
      </c>
      <c r="B77" s="24" t="str">
        <f aca="false">IFERROR(INDEX(02_EMPLOYEES!$B$5:$B$204,MATCH($A77,02_EMPLOYEES!$A$5:$A$204,0)),"")</f>
        <v/>
      </c>
      <c r="C77" s="25"/>
      <c r="D77" s="25"/>
      <c r="E77" s="25"/>
      <c r="F77" s="25"/>
      <c r="G77" s="25"/>
      <c r="H77" s="26" t="str">
        <f aca="false">IF(COUNT($C77:$G77)=0,"",IFERROR(SUMPRODUCT($C77:$G77,TRANSPOSE(08_SETTINGS!$B$6:$B$10))/SUM(08_SETTINGS!$B$6:$B$10),""))</f>
        <v/>
      </c>
      <c r="I77" s="21" t="str">
        <f aca="false">IF($H77="","",IF($H77&lt;08_SETTINGS!$B$26,"LOW",IF($H77&lt;08_SETTINGS!$B$27,"MEDIUM","HIGH")))</f>
        <v/>
      </c>
      <c r="J77" s="25"/>
      <c r="K77" s="25"/>
      <c r="L77" s="25"/>
      <c r="M77" s="25"/>
      <c r="N77" s="25"/>
      <c r="O77" s="25"/>
      <c r="P77" s="26" t="str">
        <f aca="false">IF(COUNT($J77:$O77)=0,"",IFERROR(SUMPRODUCT($J77:$O77,TRANSPOSE(08_SETTINGS!$B$16:$B$21))/SUM(08_SETTINGS!$B$16:$B$21),""))</f>
        <v/>
      </c>
      <c r="Q77" s="21" t="str">
        <f aca="false">IF($P77="","",IF($P77&lt;08_SETTINGS!$B$31,"LOW",IF($P77&lt;08_SETTINGS!$B$32,"MEDIUM","HIGH")))</f>
        <v/>
      </c>
      <c r="R77" s="21" t="str">
        <f aca="false">IF(OR($I77="",$Q77=""),"",INDEX(08_SETTINGS!$C$38:$E$40,MATCH($Q77,08_SETTINGS!$B$38:$B$40,0),MATCH($I77,08_SETTINGS!$C$37:$E$37,0)))</f>
        <v/>
      </c>
    </row>
    <row r="78" customFormat="false" ht="15" hidden="false" customHeight="false" outlineLevel="0" collapsed="false">
      <c r="A78" s="24" t="str">
        <f aca="false">IF(02_EMPLOYEES!$A$78="","",02_EMPLOYEES!$A$78)</f>
        <v/>
      </c>
      <c r="B78" s="24" t="str">
        <f aca="false">IFERROR(INDEX(02_EMPLOYEES!$B$5:$B$204,MATCH($A78,02_EMPLOYEES!$A$5:$A$204,0)),"")</f>
        <v/>
      </c>
      <c r="C78" s="25"/>
      <c r="D78" s="25"/>
      <c r="E78" s="25"/>
      <c r="F78" s="25"/>
      <c r="G78" s="25"/>
      <c r="H78" s="26" t="str">
        <f aca="false">IF(COUNT($C78:$G78)=0,"",IFERROR(SUMPRODUCT($C78:$G78,TRANSPOSE(08_SETTINGS!$B$6:$B$10))/SUM(08_SETTINGS!$B$6:$B$10),""))</f>
        <v/>
      </c>
      <c r="I78" s="21" t="str">
        <f aca="false">IF($H78="","",IF($H78&lt;08_SETTINGS!$B$26,"LOW",IF($H78&lt;08_SETTINGS!$B$27,"MEDIUM","HIGH")))</f>
        <v/>
      </c>
      <c r="J78" s="25"/>
      <c r="K78" s="25"/>
      <c r="L78" s="25"/>
      <c r="M78" s="25"/>
      <c r="N78" s="25"/>
      <c r="O78" s="25"/>
      <c r="P78" s="26" t="str">
        <f aca="false">IF(COUNT($J78:$O78)=0,"",IFERROR(SUMPRODUCT($J78:$O78,TRANSPOSE(08_SETTINGS!$B$16:$B$21))/SUM(08_SETTINGS!$B$16:$B$21),""))</f>
        <v/>
      </c>
      <c r="Q78" s="21" t="str">
        <f aca="false">IF($P78="","",IF($P78&lt;08_SETTINGS!$B$31,"LOW",IF($P78&lt;08_SETTINGS!$B$32,"MEDIUM","HIGH")))</f>
        <v/>
      </c>
      <c r="R78" s="21" t="str">
        <f aca="false">IF(OR($I78="",$Q78=""),"",INDEX(08_SETTINGS!$C$38:$E$40,MATCH($Q78,08_SETTINGS!$B$38:$B$40,0),MATCH($I78,08_SETTINGS!$C$37:$E$37,0)))</f>
        <v/>
      </c>
    </row>
    <row r="79" customFormat="false" ht="15" hidden="false" customHeight="false" outlineLevel="0" collapsed="false">
      <c r="A79" s="24" t="str">
        <f aca="false">IF(02_EMPLOYEES!$A$79="","",02_EMPLOYEES!$A$79)</f>
        <v/>
      </c>
      <c r="B79" s="24" t="str">
        <f aca="false">IFERROR(INDEX(02_EMPLOYEES!$B$5:$B$204,MATCH($A79,02_EMPLOYEES!$A$5:$A$204,0)),"")</f>
        <v/>
      </c>
      <c r="C79" s="25"/>
      <c r="D79" s="25"/>
      <c r="E79" s="25"/>
      <c r="F79" s="25"/>
      <c r="G79" s="25"/>
      <c r="H79" s="26" t="str">
        <f aca="false">IF(COUNT($C79:$G79)=0,"",IFERROR(SUMPRODUCT($C79:$G79,TRANSPOSE(08_SETTINGS!$B$6:$B$10))/SUM(08_SETTINGS!$B$6:$B$10),""))</f>
        <v/>
      </c>
      <c r="I79" s="21" t="str">
        <f aca="false">IF($H79="","",IF($H79&lt;08_SETTINGS!$B$26,"LOW",IF($H79&lt;08_SETTINGS!$B$27,"MEDIUM","HIGH")))</f>
        <v/>
      </c>
      <c r="J79" s="25"/>
      <c r="K79" s="25"/>
      <c r="L79" s="25"/>
      <c r="M79" s="25"/>
      <c r="N79" s="25"/>
      <c r="O79" s="25"/>
      <c r="P79" s="26" t="str">
        <f aca="false">IF(COUNT($J79:$O79)=0,"",IFERROR(SUMPRODUCT($J79:$O79,TRANSPOSE(08_SETTINGS!$B$16:$B$21))/SUM(08_SETTINGS!$B$16:$B$21),""))</f>
        <v/>
      </c>
      <c r="Q79" s="21" t="str">
        <f aca="false">IF($P79="","",IF($P79&lt;08_SETTINGS!$B$31,"LOW",IF($P79&lt;08_SETTINGS!$B$32,"MEDIUM","HIGH")))</f>
        <v/>
      </c>
      <c r="R79" s="21" t="str">
        <f aca="false">IF(OR($I79="",$Q79=""),"",INDEX(08_SETTINGS!$C$38:$E$40,MATCH($Q79,08_SETTINGS!$B$38:$B$40,0),MATCH($I79,08_SETTINGS!$C$37:$E$37,0)))</f>
        <v/>
      </c>
    </row>
    <row r="80" customFormat="false" ht="15" hidden="false" customHeight="false" outlineLevel="0" collapsed="false">
      <c r="A80" s="24" t="str">
        <f aca="false">IF(02_EMPLOYEES!$A$80="","",02_EMPLOYEES!$A$80)</f>
        <v/>
      </c>
      <c r="B80" s="24" t="str">
        <f aca="false">IFERROR(INDEX(02_EMPLOYEES!$B$5:$B$204,MATCH($A80,02_EMPLOYEES!$A$5:$A$204,0)),"")</f>
        <v/>
      </c>
      <c r="C80" s="25"/>
      <c r="D80" s="25"/>
      <c r="E80" s="25"/>
      <c r="F80" s="25"/>
      <c r="G80" s="25"/>
      <c r="H80" s="26" t="str">
        <f aca="false">IF(COUNT($C80:$G80)=0,"",IFERROR(SUMPRODUCT($C80:$G80,TRANSPOSE(08_SETTINGS!$B$6:$B$10))/SUM(08_SETTINGS!$B$6:$B$10),""))</f>
        <v/>
      </c>
      <c r="I80" s="21" t="str">
        <f aca="false">IF($H80="","",IF($H80&lt;08_SETTINGS!$B$26,"LOW",IF($H80&lt;08_SETTINGS!$B$27,"MEDIUM","HIGH")))</f>
        <v/>
      </c>
      <c r="J80" s="25"/>
      <c r="K80" s="25"/>
      <c r="L80" s="25"/>
      <c r="M80" s="25"/>
      <c r="N80" s="25"/>
      <c r="O80" s="25"/>
      <c r="P80" s="26" t="str">
        <f aca="false">IF(COUNT($J80:$O80)=0,"",IFERROR(SUMPRODUCT($J80:$O80,TRANSPOSE(08_SETTINGS!$B$16:$B$21))/SUM(08_SETTINGS!$B$16:$B$21),""))</f>
        <v/>
      </c>
      <c r="Q80" s="21" t="str">
        <f aca="false">IF($P80="","",IF($P80&lt;08_SETTINGS!$B$31,"LOW",IF($P80&lt;08_SETTINGS!$B$32,"MEDIUM","HIGH")))</f>
        <v/>
      </c>
      <c r="R80" s="21" t="str">
        <f aca="false">IF(OR($I80="",$Q80=""),"",INDEX(08_SETTINGS!$C$38:$E$40,MATCH($Q80,08_SETTINGS!$B$38:$B$40,0),MATCH($I80,08_SETTINGS!$C$37:$E$37,0)))</f>
        <v/>
      </c>
    </row>
    <row r="81" customFormat="false" ht="15" hidden="false" customHeight="false" outlineLevel="0" collapsed="false">
      <c r="A81" s="24" t="str">
        <f aca="false">IF(02_EMPLOYEES!$A$81="","",02_EMPLOYEES!$A$81)</f>
        <v/>
      </c>
      <c r="B81" s="24" t="str">
        <f aca="false">IFERROR(INDEX(02_EMPLOYEES!$B$5:$B$204,MATCH($A81,02_EMPLOYEES!$A$5:$A$204,0)),"")</f>
        <v/>
      </c>
      <c r="C81" s="25"/>
      <c r="D81" s="25"/>
      <c r="E81" s="25"/>
      <c r="F81" s="25"/>
      <c r="G81" s="25"/>
      <c r="H81" s="26" t="str">
        <f aca="false">IF(COUNT($C81:$G81)=0,"",IFERROR(SUMPRODUCT($C81:$G81,TRANSPOSE(08_SETTINGS!$B$6:$B$10))/SUM(08_SETTINGS!$B$6:$B$10),""))</f>
        <v/>
      </c>
      <c r="I81" s="21" t="str">
        <f aca="false">IF($H81="","",IF($H81&lt;08_SETTINGS!$B$26,"LOW",IF($H81&lt;08_SETTINGS!$B$27,"MEDIUM","HIGH")))</f>
        <v/>
      </c>
      <c r="J81" s="25"/>
      <c r="K81" s="25"/>
      <c r="L81" s="25"/>
      <c r="M81" s="25"/>
      <c r="N81" s="25"/>
      <c r="O81" s="25"/>
      <c r="P81" s="26" t="str">
        <f aca="false">IF(COUNT($J81:$O81)=0,"",IFERROR(SUMPRODUCT($J81:$O81,TRANSPOSE(08_SETTINGS!$B$16:$B$21))/SUM(08_SETTINGS!$B$16:$B$21),""))</f>
        <v/>
      </c>
      <c r="Q81" s="21" t="str">
        <f aca="false">IF($P81="","",IF($P81&lt;08_SETTINGS!$B$31,"LOW",IF($P81&lt;08_SETTINGS!$B$32,"MEDIUM","HIGH")))</f>
        <v/>
      </c>
      <c r="R81" s="21" t="str">
        <f aca="false">IF(OR($I81="",$Q81=""),"",INDEX(08_SETTINGS!$C$38:$E$40,MATCH($Q81,08_SETTINGS!$B$38:$B$40,0),MATCH($I81,08_SETTINGS!$C$37:$E$37,0)))</f>
        <v/>
      </c>
    </row>
    <row r="82" customFormat="false" ht="15" hidden="false" customHeight="false" outlineLevel="0" collapsed="false">
      <c r="A82" s="24" t="str">
        <f aca="false">IF(02_EMPLOYEES!$A$82="","",02_EMPLOYEES!$A$82)</f>
        <v/>
      </c>
      <c r="B82" s="24" t="str">
        <f aca="false">IFERROR(INDEX(02_EMPLOYEES!$B$5:$B$204,MATCH($A82,02_EMPLOYEES!$A$5:$A$204,0)),"")</f>
        <v/>
      </c>
      <c r="C82" s="25"/>
      <c r="D82" s="25"/>
      <c r="E82" s="25"/>
      <c r="F82" s="25"/>
      <c r="G82" s="25"/>
      <c r="H82" s="26" t="str">
        <f aca="false">IF(COUNT($C82:$G82)=0,"",IFERROR(SUMPRODUCT($C82:$G82,TRANSPOSE(08_SETTINGS!$B$6:$B$10))/SUM(08_SETTINGS!$B$6:$B$10),""))</f>
        <v/>
      </c>
      <c r="I82" s="21" t="str">
        <f aca="false">IF($H82="","",IF($H82&lt;08_SETTINGS!$B$26,"LOW",IF($H82&lt;08_SETTINGS!$B$27,"MEDIUM","HIGH")))</f>
        <v/>
      </c>
      <c r="J82" s="25"/>
      <c r="K82" s="25"/>
      <c r="L82" s="25"/>
      <c r="M82" s="25"/>
      <c r="N82" s="25"/>
      <c r="O82" s="25"/>
      <c r="P82" s="26" t="str">
        <f aca="false">IF(COUNT($J82:$O82)=0,"",IFERROR(SUMPRODUCT($J82:$O82,TRANSPOSE(08_SETTINGS!$B$16:$B$21))/SUM(08_SETTINGS!$B$16:$B$21),""))</f>
        <v/>
      </c>
      <c r="Q82" s="21" t="str">
        <f aca="false">IF($P82="","",IF($P82&lt;08_SETTINGS!$B$31,"LOW",IF($P82&lt;08_SETTINGS!$B$32,"MEDIUM","HIGH")))</f>
        <v/>
      </c>
      <c r="R82" s="21" t="str">
        <f aca="false">IF(OR($I82="",$Q82=""),"",INDEX(08_SETTINGS!$C$38:$E$40,MATCH($Q82,08_SETTINGS!$B$38:$B$40,0),MATCH($I82,08_SETTINGS!$C$37:$E$37,0)))</f>
        <v/>
      </c>
    </row>
    <row r="83" customFormat="false" ht="15" hidden="false" customHeight="false" outlineLevel="0" collapsed="false">
      <c r="A83" s="24" t="str">
        <f aca="false">IF(02_EMPLOYEES!$A$83="","",02_EMPLOYEES!$A$83)</f>
        <v/>
      </c>
      <c r="B83" s="24" t="str">
        <f aca="false">IFERROR(INDEX(02_EMPLOYEES!$B$5:$B$204,MATCH($A83,02_EMPLOYEES!$A$5:$A$204,0)),"")</f>
        <v/>
      </c>
      <c r="C83" s="25"/>
      <c r="D83" s="25"/>
      <c r="E83" s="25"/>
      <c r="F83" s="25"/>
      <c r="G83" s="25"/>
      <c r="H83" s="26" t="str">
        <f aca="false">IF(COUNT($C83:$G83)=0,"",IFERROR(SUMPRODUCT($C83:$G83,TRANSPOSE(08_SETTINGS!$B$6:$B$10))/SUM(08_SETTINGS!$B$6:$B$10),""))</f>
        <v/>
      </c>
      <c r="I83" s="21" t="str">
        <f aca="false">IF($H83="","",IF($H83&lt;08_SETTINGS!$B$26,"LOW",IF($H83&lt;08_SETTINGS!$B$27,"MEDIUM","HIGH")))</f>
        <v/>
      </c>
      <c r="J83" s="25"/>
      <c r="K83" s="25"/>
      <c r="L83" s="25"/>
      <c r="M83" s="25"/>
      <c r="N83" s="25"/>
      <c r="O83" s="25"/>
      <c r="P83" s="26" t="str">
        <f aca="false">IF(COUNT($J83:$O83)=0,"",IFERROR(SUMPRODUCT($J83:$O83,TRANSPOSE(08_SETTINGS!$B$16:$B$21))/SUM(08_SETTINGS!$B$16:$B$21),""))</f>
        <v/>
      </c>
      <c r="Q83" s="21" t="str">
        <f aca="false">IF($P83="","",IF($P83&lt;08_SETTINGS!$B$31,"LOW",IF($P83&lt;08_SETTINGS!$B$32,"MEDIUM","HIGH")))</f>
        <v/>
      </c>
      <c r="R83" s="21" t="str">
        <f aca="false">IF(OR($I83="",$Q83=""),"",INDEX(08_SETTINGS!$C$38:$E$40,MATCH($Q83,08_SETTINGS!$B$38:$B$40,0),MATCH($I83,08_SETTINGS!$C$37:$E$37,0)))</f>
        <v/>
      </c>
    </row>
    <row r="84" customFormat="false" ht="15" hidden="false" customHeight="false" outlineLevel="0" collapsed="false">
      <c r="A84" s="24" t="str">
        <f aca="false">IF(02_EMPLOYEES!$A$84="","",02_EMPLOYEES!$A$84)</f>
        <v/>
      </c>
      <c r="B84" s="24" t="str">
        <f aca="false">IFERROR(INDEX(02_EMPLOYEES!$B$5:$B$204,MATCH($A84,02_EMPLOYEES!$A$5:$A$204,0)),"")</f>
        <v/>
      </c>
      <c r="C84" s="25"/>
      <c r="D84" s="25"/>
      <c r="E84" s="25"/>
      <c r="F84" s="25"/>
      <c r="G84" s="25"/>
      <c r="H84" s="26" t="str">
        <f aca="false">IF(COUNT($C84:$G84)=0,"",IFERROR(SUMPRODUCT($C84:$G84,TRANSPOSE(08_SETTINGS!$B$6:$B$10))/SUM(08_SETTINGS!$B$6:$B$10),""))</f>
        <v/>
      </c>
      <c r="I84" s="21" t="str">
        <f aca="false">IF($H84="","",IF($H84&lt;08_SETTINGS!$B$26,"LOW",IF($H84&lt;08_SETTINGS!$B$27,"MEDIUM","HIGH")))</f>
        <v/>
      </c>
      <c r="J84" s="25"/>
      <c r="K84" s="25"/>
      <c r="L84" s="25"/>
      <c r="M84" s="25"/>
      <c r="N84" s="25"/>
      <c r="O84" s="25"/>
      <c r="P84" s="26" t="str">
        <f aca="false">IF(COUNT($J84:$O84)=0,"",IFERROR(SUMPRODUCT($J84:$O84,TRANSPOSE(08_SETTINGS!$B$16:$B$21))/SUM(08_SETTINGS!$B$16:$B$21),""))</f>
        <v/>
      </c>
      <c r="Q84" s="21" t="str">
        <f aca="false">IF($P84="","",IF($P84&lt;08_SETTINGS!$B$31,"LOW",IF($P84&lt;08_SETTINGS!$B$32,"MEDIUM","HIGH")))</f>
        <v/>
      </c>
      <c r="R84" s="21" t="str">
        <f aca="false">IF(OR($I84="",$Q84=""),"",INDEX(08_SETTINGS!$C$38:$E$40,MATCH($Q84,08_SETTINGS!$B$38:$B$40,0),MATCH($I84,08_SETTINGS!$C$37:$E$37,0)))</f>
        <v/>
      </c>
    </row>
    <row r="85" customFormat="false" ht="15" hidden="false" customHeight="false" outlineLevel="0" collapsed="false">
      <c r="A85" s="24" t="str">
        <f aca="false">IF(02_EMPLOYEES!$A$85="","",02_EMPLOYEES!$A$85)</f>
        <v/>
      </c>
      <c r="B85" s="24" t="str">
        <f aca="false">IFERROR(INDEX(02_EMPLOYEES!$B$5:$B$204,MATCH($A85,02_EMPLOYEES!$A$5:$A$204,0)),"")</f>
        <v/>
      </c>
      <c r="C85" s="25"/>
      <c r="D85" s="25"/>
      <c r="E85" s="25"/>
      <c r="F85" s="25"/>
      <c r="G85" s="25"/>
      <c r="H85" s="26" t="str">
        <f aca="false">IF(COUNT($C85:$G85)=0,"",IFERROR(SUMPRODUCT($C85:$G85,TRANSPOSE(08_SETTINGS!$B$6:$B$10))/SUM(08_SETTINGS!$B$6:$B$10),""))</f>
        <v/>
      </c>
      <c r="I85" s="21" t="str">
        <f aca="false">IF($H85="","",IF($H85&lt;08_SETTINGS!$B$26,"LOW",IF($H85&lt;08_SETTINGS!$B$27,"MEDIUM","HIGH")))</f>
        <v/>
      </c>
      <c r="J85" s="25"/>
      <c r="K85" s="25"/>
      <c r="L85" s="25"/>
      <c r="M85" s="25"/>
      <c r="N85" s="25"/>
      <c r="O85" s="25"/>
      <c r="P85" s="26" t="str">
        <f aca="false">IF(COUNT($J85:$O85)=0,"",IFERROR(SUMPRODUCT($J85:$O85,TRANSPOSE(08_SETTINGS!$B$16:$B$21))/SUM(08_SETTINGS!$B$16:$B$21),""))</f>
        <v/>
      </c>
      <c r="Q85" s="21" t="str">
        <f aca="false">IF($P85="","",IF($P85&lt;08_SETTINGS!$B$31,"LOW",IF($P85&lt;08_SETTINGS!$B$32,"MEDIUM","HIGH")))</f>
        <v/>
      </c>
      <c r="R85" s="21" t="str">
        <f aca="false">IF(OR($I85="",$Q85=""),"",INDEX(08_SETTINGS!$C$38:$E$40,MATCH($Q85,08_SETTINGS!$B$38:$B$40,0),MATCH($I85,08_SETTINGS!$C$37:$E$37,0)))</f>
        <v/>
      </c>
    </row>
    <row r="86" customFormat="false" ht="15" hidden="false" customHeight="false" outlineLevel="0" collapsed="false">
      <c r="A86" s="24" t="str">
        <f aca="false">IF(02_EMPLOYEES!$A$86="","",02_EMPLOYEES!$A$86)</f>
        <v/>
      </c>
      <c r="B86" s="24" t="str">
        <f aca="false">IFERROR(INDEX(02_EMPLOYEES!$B$5:$B$204,MATCH($A86,02_EMPLOYEES!$A$5:$A$204,0)),"")</f>
        <v/>
      </c>
      <c r="C86" s="25"/>
      <c r="D86" s="25"/>
      <c r="E86" s="25"/>
      <c r="F86" s="25"/>
      <c r="G86" s="25"/>
      <c r="H86" s="26" t="str">
        <f aca="false">IF(COUNT($C86:$G86)=0,"",IFERROR(SUMPRODUCT($C86:$G86,TRANSPOSE(08_SETTINGS!$B$6:$B$10))/SUM(08_SETTINGS!$B$6:$B$10),""))</f>
        <v/>
      </c>
      <c r="I86" s="21" t="str">
        <f aca="false">IF($H86="","",IF($H86&lt;08_SETTINGS!$B$26,"LOW",IF($H86&lt;08_SETTINGS!$B$27,"MEDIUM","HIGH")))</f>
        <v/>
      </c>
      <c r="J86" s="25"/>
      <c r="K86" s="25"/>
      <c r="L86" s="25"/>
      <c r="M86" s="25"/>
      <c r="N86" s="25"/>
      <c r="O86" s="25"/>
      <c r="P86" s="26" t="str">
        <f aca="false">IF(COUNT($J86:$O86)=0,"",IFERROR(SUMPRODUCT($J86:$O86,TRANSPOSE(08_SETTINGS!$B$16:$B$21))/SUM(08_SETTINGS!$B$16:$B$21),""))</f>
        <v/>
      </c>
      <c r="Q86" s="21" t="str">
        <f aca="false">IF($P86="","",IF($P86&lt;08_SETTINGS!$B$31,"LOW",IF($P86&lt;08_SETTINGS!$B$32,"MEDIUM","HIGH")))</f>
        <v/>
      </c>
      <c r="R86" s="21" t="str">
        <f aca="false">IF(OR($I86="",$Q86=""),"",INDEX(08_SETTINGS!$C$38:$E$40,MATCH($Q86,08_SETTINGS!$B$38:$B$40,0),MATCH($I86,08_SETTINGS!$C$37:$E$37,0)))</f>
        <v/>
      </c>
    </row>
    <row r="87" customFormat="false" ht="15" hidden="false" customHeight="false" outlineLevel="0" collapsed="false">
      <c r="A87" s="24" t="str">
        <f aca="false">IF(02_EMPLOYEES!$A$87="","",02_EMPLOYEES!$A$87)</f>
        <v/>
      </c>
      <c r="B87" s="24" t="str">
        <f aca="false">IFERROR(INDEX(02_EMPLOYEES!$B$5:$B$204,MATCH($A87,02_EMPLOYEES!$A$5:$A$204,0)),"")</f>
        <v/>
      </c>
      <c r="C87" s="25"/>
      <c r="D87" s="25"/>
      <c r="E87" s="25"/>
      <c r="F87" s="25"/>
      <c r="G87" s="25"/>
      <c r="H87" s="26" t="str">
        <f aca="false">IF(COUNT($C87:$G87)=0,"",IFERROR(SUMPRODUCT($C87:$G87,TRANSPOSE(08_SETTINGS!$B$6:$B$10))/SUM(08_SETTINGS!$B$6:$B$10),""))</f>
        <v/>
      </c>
      <c r="I87" s="21" t="str">
        <f aca="false">IF($H87="","",IF($H87&lt;08_SETTINGS!$B$26,"LOW",IF($H87&lt;08_SETTINGS!$B$27,"MEDIUM","HIGH")))</f>
        <v/>
      </c>
      <c r="J87" s="25"/>
      <c r="K87" s="25"/>
      <c r="L87" s="25"/>
      <c r="M87" s="25"/>
      <c r="N87" s="25"/>
      <c r="O87" s="25"/>
      <c r="P87" s="26" t="str">
        <f aca="false">IF(COUNT($J87:$O87)=0,"",IFERROR(SUMPRODUCT($J87:$O87,TRANSPOSE(08_SETTINGS!$B$16:$B$21))/SUM(08_SETTINGS!$B$16:$B$21),""))</f>
        <v/>
      </c>
      <c r="Q87" s="21" t="str">
        <f aca="false">IF($P87="","",IF($P87&lt;08_SETTINGS!$B$31,"LOW",IF($P87&lt;08_SETTINGS!$B$32,"MEDIUM","HIGH")))</f>
        <v/>
      </c>
      <c r="R87" s="21" t="str">
        <f aca="false">IF(OR($I87="",$Q87=""),"",INDEX(08_SETTINGS!$C$38:$E$40,MATCH($Q87,08_SETTINGS!$B$38:$B$40,0),MATCH($I87,08_SETTINGS!$C$37:$E$37,0)))</f>
        <v/>
      </c>
    </row>
    <row r="88" customFormat="false" ht="15" hidden="false" customHeight="false" outlineLevel="0" collapsed="false">
      <c r="A88" s="24" t="str">
        <f aca="false">IF(02_EMPLOYEES!$A$88="","",02_EMPLOYEES!$A$88)</f>
        <v/>
      </c>
      <c r="B88" s="24" t="str">
        <f aca="false">IFERROR(INDEX(02_EMPLOYEES!$B$5:$B$204,MATCH($A88,02_EMPLOYEES!$A$5:$A$204,0)),"")</f>
        <v/>
      </c>
      <c r="C88" s="25"/>
      <c r="D88" s="25"/>
      <c r="E88" s="25"/>
      <c r="F88" s="25"/>
      <c r="G88" s="25"/>
      <c r="H88" s="26" t="str">
        <f aca="false">IF(COUNT($C88:$G88)=0,"",IFERROR(SUMPRODUCT($C88:$G88,TRANSPOSE(08_SETTINGS!$B$6:$B$10))/SUM(08_SETTINGS!$B$6:$B$10),""))</f>
        <v/>
      </c>
      <c r="I88" s="21" t="str">
        <f aca="false">IF($H88="","",IF($H88&lt;08_SETTINGS!$B$26,"LOW",IF($H88&lt;08_SETTINGS!$B$27,"MEDIUM","HIGH")))</f>
        <v/>
      </c>
      <c r="J88" s="25"/>
      <c r="K88" s="25"/>
      <c r="L88" s="25"/>
      <c r="M88" s="25"/>
      <c r="N88" s="25"/>
      <c r="O88" s="25"/>
      <c r="P88" s="26" t="str">
        <f aca="false">IF(COUNT($J88:$O88)=0,"",IFERROR(SUMPRODUCT($J88:$O88,TRANSPOSE(08_SETTINGS!$B$16:$B$21))/SUM(08_SETTINGS!$B$16:$B$21),""))</f>
        <v/>
      </c>
      <c r="Q88" s="21" t="str">
        <f aca="false">IF($P88="","",IF($P88&lt;08_SETTINGS!$B$31,"LOW",IF($P88&lt;08_SETTINGS!$B$32,"MEDIUM","HIGH")))</f>
        <v/>
      </c>
      <c r="R88" s="21" t="str">
        <f aca="false">IF(OR($I88="",$Q88=""),"",INDEX(08_SETTINGS!$C$38:$E$40,MATCH($Q88,08_SETTINGS!$B$38:$B$40,0),MATCH($I88,08_SETTINGS!$C$37:$E$37,0)))</f>
        <v/>
      </c>
    </row>
    <row r="89" customFormat="false" ht="15" hidden="false" customHeight="false" outlineLevel="0" collapsed="false">
      <c r="A89" s="24" t="str">
        <f aca="false">IF(02_EMPLOYEES!$A$89="","",02_EMPLOYEES!$A$89)</f>
        <v/>
      </c>
      <c r="B89" s="24" t="str">
        <f aca="false">IFERROR(INDEX(02_EMPLOYEES!$B$5:$B$204,MATCH($A89,02_EMPLOYEES!$A$5:$A$204,0)),"")</f>
        <v/>
      </c>
      <c r="C89" s="25"/>
      <c r="D89" s="25"/>
      <c r="E89" s="25"/>
      <c r="F89" s="25"/>
      <c r="G89" s="25"/>
      <c r="H89" s="26" t="str">
        <f aca="false">IF(COUNT($C89:$G89)=0,"",IFERROR(SUMPRODUCT($C89:$G89,TRANSPOSE(08_SETTINGS!$B$6:$B$10))/SUM(08_SETTINGS!$B$6:$B$10),""))</f>
        <v/>
      </c>
      <c r="I89" s="21" t="str">
        <f aca="false">IF($H89="","",IF($H89&lt;08_SETTINGS!$B$26,"LOW",IF($H89&lt;08_SETTINGS!$B$27,"MEDIUM","HIGH")))</f>
        <v/>
      </c>
      <c r="J89" s="25"/>
      <c r="K89" s="25"/>
      <c r="L89" s="25"/>
      <c r="M89" s="25"/>
      <c r="N89" s="25"/>
      <c r="O89" s="25"/>
      <c r="P89" s="26" t="str">
        <f aca="false">IF(COUNT($J89:$O89)=0,"",IFERROR(SUMPRODUCT($J89:$O89,TRANSPOSE(08_SETTINGS!$B$16:$B$21))/SUM(08_SETTINGS!$B$16:$B$21),""))</f>
        <v/>
      </c>
      <c r="Q89" s="21" t="str">
        <f aca="false">IF($P89="","",IF($P89&lt;08_SETTINGS!$B$31,"LOW",IF($P89&lt;08_SETTINGS!$B$32,"MEDIUM","HIGH")))</f>
        <v/>
      </c>
      <c r="R89" s="21" t="str">
        <f aca="false">IF(OR($I89="",$Q89=""),"",INDEX(08_SETTINGS!$C$38:$E$40,MATCH($Q89,08_SETTINGS!$B$38:$B$40,0),MATCH($I89,08_SETTINGS!$C$37:$E$37,0)))</f>
        <v/>
      </c>
    </row>
    <row r="90" customFormat="false" ht="15" hidden="false" customHeight="false" outlineLevel="0" collapsed="false">
      <c r="A90" s="24" t="str">
        <f aca="false">IF(02_EMPLOYEES!$A$90="","",02_EMPLOYEES!$A$90)</f>
        <v/>
      </c>
      <c r="B90" s="24" t="str">
        <f aca="false">IFERROR(INDEX(02_EMPLOYEES!$B$5:$B$204,MATCH($A90,02_EMPLOYEES!$A$5:$A$204,0)),"")</f>
        <v/>
      </c>
      <c r="C90" s="25"/>
      <c r="D90" s="25"/>
      <c r="E90" s="25"/>
      <c r="F90" s="25"/>
      <c r="G90" s="25"/>
      <c r="H90" s="26" t="str">
        <f aca="false">IF(COUNT($C90:$G90)=0,"",IFERROR(SUMPRODUCT($C90:$G90,TRANSPOSE(08_SETTINGS!$B$6:$B$10))/SUM(08_SETTINGS!$B$6:$B$10),""))</f>
        <v/>
      </c>
      <c r="I90" s="21" t="str">
        <f aca="false">IF($H90="","",IF($H90&lt;08_SETTINGS!$B$26,"LOW",IF($H90&lt;08_SETTINGS!$B$27,"MEDIUM","HIGH")))</f>
        <v/>
      </c>
      <c r="J90" s="25"/>
      <c r="K90" s="25"/>
      <c r="L90" s="25"/>
      <c r="M90" s="25"/>
      <c r="N90" s="25"/>
      <c r="O90" s="25"/>
      <c r="P90" s="26" t="str">
        <f aca="false">IF(COUNT($J90:$O90)=0,"",IFERROR(SUMPRODUCT($J90:$O90,TRANSPOSE(08_SETTINGS!$B$16:$B$21))/SUM(08_SETTINGS!$B$16:$B$21),""))</f>
        <v/>
      </c>
      <c r="Q90" s="21" t="str">
        <f aca="false">IF($P90="","",IF($P90&lt;08_SETTINGS!$B$31,"LOW",IF($P90&lt;08_SETTINGS!$B$32,"MEDIUM","HIGH")))</f>
        <v/>
      </c>
      <c r="R90" s="21" t="str">
        <f aca="false">IF(OR($I90="",$Q90=""),"",INDEX(08_SETTINGS!$C$38:$E$40,MATCH($Q90,08_SETTINGS!$B$38:$B$40,0),MATCH($I90,08_SETTINGS!$C$37:$E$37,0)))</f>
        <v/>
      </c>
    </row>
    <row r="91" customFormat="false" ht="15" hidden="false" customHeight="false" outlineLevel="0" collapsed="false">
      <c r="A91" s="24" t="str">
        <f aca="false">IF(02_EMPLOYEES!$A$91="","",02_EMPLOYEES!$A$91)</f>
        <v/>
      </c>
      <c r="B91" s="24" t="str">
        <f aca="false">IFERROR(INDEX(02_EMPLOYEES!$B$5:$B$204,MATCH($A91,02_EMPLOYEES!$A$5:$A$204,0)),"")</f>
        <v/>
      </c>
      <c r="C91" s="25"/>
      <c r="D91" s="25"/>
      <c r="E91" s="25"/>
      <c r="F91" s="25"/>
      <c r="G91" s="25"/>
      <c r="H91" s="26" t="str">
        <f aca="false">IF(COUNT($C91:$G91)=0,"",IFERROR(SUMPRODUCT($C91:$G91,TRANSPOSE(08_SETTINGS!$B$6:$B$10))/SUM(08_SETTINGS!$B$6:$B$10),""))</f>
        <v/>
      </c>
      <c r="I91" s="21" t="str">
        <f aca="false">IF($H91="","",IF($H91&lt;08_SETTINGS!$B$26,"LOW",IF($H91&lt;08_SETTINGS!$B$27,"MEDIUM","HIGH")))</f>
        <v/>
      </c>
      <c r="J91" s="25"/>
      <c r="K91" s="25"/>
      <c r="L91" s="25"/>
      <c r="M91" s="25"/>
      <c r="N91" s="25"/>
      <c r="O91" s="25"/>
      <c r="P91" s="26" t="str">
        <f aca="false">IF(COUNT($J91:$O91)=0,"",IFERROR(SUMPRODUCT($J91:$O91,TRANSPOSE(08_SETTINGS!$B$16:$B$21))/SUM(08_SETTINGS!$B$16:$B$21),""))</f>
        <v/>
      </c>
      <c r="Q91" s="21" t="str">
        <f aca="false">IF($P91="","",IF($P91&lt;08_SETTINGS!$B$31,"LOW",IF($P91&lt;08_SETTINGS!$B$32,"MEDIUM","HIGH")))</f>
        <v/>
      </c>
      <c r="R91" s="21" t="str">
        <f aca="false">IF(OR($I91="",$Q91=""),"",INDEX(08_SETTINGS!$C$38:$E$40,MATCH($Q91,08_SETTINGS!$B$38:$B$40,0),MATCH($I91,08_SETTINGS!$C$37:$E$37,0)))</f>
        <v/>
      </c>
    </row>
    <row r="92" customFormat="false" ht="15" hidden="false" customHeight="false" outlineLevel="0" collapsed="false">
      <c r="A92" s="24" t="str">
        <f aca="false">IF(02_EMPLOYEES!$A$92="","",02_EMPLOYEES!$A$92)</f>
        <v/>
      </c>
      <c r="B92" s="24" t="str">
        <f aca="false">IFERROR(INDEX(02_EMPLOYEES!$B$5:$B$204,MATCH($A92,02_EMPLOYEES!$A$5:$A$204,0)),"")</f>
        <v/>
      </c>
      <c r="C92" s="25"/>
      <c r="D92" s="25"/>
      <c r="E92" s="25"/>
      <c r="F92" s="25"/>
      <c r="G92" s="25"/>
      <c r="H92" s="26" t="str">
        <f aca="false">IF(COUNT($C92:$G92)=0,"",IFERROR(SUMPRODUCT($C92:$G92,TRANSPOSE(08_SETTINGS!$B$6:$B$10))/SUM(08_SETTINGS!$B$6:$B$10),""))</f>
        <v/>
      </c>
      <c r="I92" s="21" t="str">
        <f aca="false">IF($H92="","",IF($H92&lt;08_SETTINGS!$B$26,"LOW",IF($H92&lt;08_SETTINGS!$B$27,"MEDIUM","HIGH")))</f>
        <v/>
      </c>
      <c r="J92" s="25"/>
      <c r="K92" s="25"/>
      <c r="L92" s="25"/>
      <c r="M92" s="25"/>
      <c r="N92" s="25"/>
      <c r="O92" s="25"/>
      <c r="P92" s="26" t="str">
        <f aca="false">IF(COUNT($J92:$O92)=0,"",IFERROR(SUMPRODUCT($J92:$O92,TRANSPOSE(08_SETTINGS!$B$16:$B$21))/SUM(08_SETTINGS!$B$16:$B$21),""))</f>
        <v/>
      </c>
      <c r="Q92" s="21" t="str">
        <f aca="false">IF($P92="","",IF($P92&lt;08_SETTINGS!$B$31,"LOW",IF($P92&lt;08_SETTINGS!$B$32,"MEDIUM","HIGH")))</f>
        <v/>
      </c>
      <c r="R92" s="21" t="str">
        <f aca="false">IF(OR($I92="",$Q92=""),"",INDEX(08_SETTINGS!$C$38:$E$40,MATCH($Q92,08_SETTINGS!$B$38:$B$40,0),MATCH($I92,08_SETTINGS!$C$37:$E$37,0)))</f>
        <v/>
      </c>
    </row>
    <row r="93" customFormat="false" ht="15" hidden="false" customHeight="false" outlineLevel="0" collapsed="false">
      <c r="A93" s="24" t="str">
        <f aca="false">IF(02_EMPLOYEES!$A$93="","",02_EMPLOYEES!$A$93)</f>
        <v/>
      </c>
      <c r="B93" s="24" t="str">
        <f aca="false">IFERROR(INDEX(02_EMPLOYEES!$B$5:$B$204,MATCH($A93,02_EMPLOYEES!$A$5:$A$204,0)),"")</f>
        <v/>
      </c>
      <c r="C93" s="25"/>
      <c r="D93" s="25"/>
      <c r="E93" s="25"/>
      <c r="F93" s="25"/>
      <c r="G93" s="25"/>
      <c r="H93" s="26" t="str">
        <f aca="false">IF(COUNT($C93:$G93)=0,"",IFERROR(SUMPRODUCT($C93:$G93,TRANSPOSE(08_SETTINGS!$B$6:$B$10))/SUM(08_SETTINGS!$B$6:$B$10),""))</f>
        <v/>
      </c>
      <c r="I93" s="21" t="str">
        <f aca="false">IF($H93="","",IF($H93&lt;08_SETTINGS!$B$26,"LOW",IF($H93&lt;08_SETTINGS!$B$27,"MEDIUM","HIGH")))</f>
        <v/>
      </c>
      <c r="J93" s="25"/>
      <c r="K93" s="25"/>
      <c r="L93" s="25"/>
      <c r="M93" s="25"/>
      <c r="N93" s="25"/>
      <c r="O93" s="25"/>
      <c r="P93" s="26" t="str">
        <f aca="false">IF(COUNT($J93:$O93)=0,"",IFERROR(SUMPRODUCT($J93:$O93,TRANSPOSE(08_SETTINGS!$B$16:$B$21))/SUM(08_SETTINGS!$B$16:$B$21),""))</f>
        <v/>
      </c>
      <c r="Q93" s="21" t="str">
        <f aca="false">IF($P93="","",IF($P93&lt;08_SETTINGS!$B$31,"LOW",IF($P93&lt;08_SETTINGS!$B$32,"MEDIUM","HIGH")))</f>
        <v/>
      </c>
      <c r="R93" s="21" t="str">
        <f aca="false">IF(OR($I93="",$Q93=""),"",INDEX(08_SETTINGS!$C$38:$E$40,MATCH($Q93,08_SETTINGS!$B$38:$B$40,0),MATCH($I93,08_SETTINGS!$C$37:$E$37,0)))</f>
        <v/>
      </c>
    </row>
    <row r="94" customFormat="false" ht="15" hidden="false" customHeight="false" outlineLevel="0" collapsed="false">
      <c r="A94" s="24" t="str">
        <f aca="false">IF(02_EMPLOYEES!$A$94="","",02_EMPLOYEES!$A$94)</f>
        <v/>
      </c>
      <c r="B94" s="24" t="str">
        <f aca="false">IFERROR(INDEX(02_EMPLOYEES!$B$5:$B$204,MATCH($A94,02_EMPLOYEES!$A$5:$A$204,0)),"")</f>
        <v/>
      </c>
      <c r="C94" s="25"/>
      <c r="D94" s="25"/>
      <c r="E94" s="25"/>
      <c r="F94" s="25"/>
      <c r="G94" s="25"/>
      <c r="H94" s="26" t="str">
        <f aca="false">IF(COUNT($C94:$G94)=0,"",IFERROR(SUMPRODUCT($C94:$G94,TRANSPOSE(08_SETTINGS!$B$6:$B$10))/SUM(08_SETTINGS!$B$6:$B$10),""))</f>
        <v/>
      </c>
      <c r="I94" s="21" t="str">
        <f aca="false">IF($H94="","",IF($H94&lt;08_SETTINGS!$B$26,"LOW",IF($H94&lt;08_SETTINGS!$B$27,"MEDIUM","HIGH")))</f>
        <v/>
      </c>
      <c r="J94" s="25"/>
      <c r="K94" s="25"/>
      <c r="L94" s="25"/>
      <c r="M94" s="25"/>
      <c r="N94" s="25"/>
      <c r="O94" s="25"/>
      <c r="P94" s="26" t="str">
        <f aca="false">IF(COUNT($J94:$O94)=0,"",IFERROR(SUMPRODUCT($J94:$O94,TRANSPOSE(08_SETTINGS!$B$16:$B$21))/SUM(08_SETTINGS!$B$16:$B$21),""))</f>
        <v/>
      </c>
      <c r="Q94" s="21" t="str">
        <f aca="false">IF($P94="","",IF($P94&lt;08_SETTINGS!$B$31,"LOW",IF($P94&lt;08_SETTINGS!$B$32,"MEDIUM","HIGH")))</f>
        <v/>
      </c>
      <c r="R94" s="21" t="str">
        <f aca="false">IF(OR($I94="",$Q94=""),"",INDEX(08_SETTINGS!$C$38:$E$40,MATCH($Q94,08_SETTINGS!$B$38:$B$40,0),MATCH($I94,08_SETTINGS!$C$37:$E$37,0)))</f>
        <v/>
      </c>
    </row>
    <row r="95" customFormat="false" ht="15" hidden="false" customHeight="false" outlineLevel="0" collapsed="false">
      <c r="A95" s="24" t="str">
        <f aca="false">IF(02_EMPLOYEES!$A$95="","",02_EMPLOYEES!$A$95)</f>
        <v/>
      </c>
      <c r="B95" s="24" t="str">
        <f aca="false">IFERROR(INDEX(02_EMPLOYEES!$B$5:$B$204,MATCH($A95,02_EMPLOYEES!$A$5:$A$204,0)),"")</f>
        <v/>
      </c>
      <c r="C95" s="25"/>
      <c r="D95" s="25"/>
      <c r="E95" s="25"/>
      <c r="F95" s="25"/>
      <c r="G95" s="25"/>
      <c r="H95" s="26" t="str">
        <f aca="false">IF(COUNT($C95:$G95)=0,"",IFERROR(SUMPRODUCT($C95:$G95,TRANSPOSE(08_SETTINGS!$B$6:$B$10))/SUM(08_SETTINGS!$B$6:$B$10),""))</f>
        <v/>
      </c>
      <c r="I95" s="21" t="str">
        <f aca="false">IF($H95="","",IF($H95&lt;08_SETTINGS!$B$26,"LOW",IF($H95&lt;08_SETTINGS!$B$27,"MEDIUM","HIGH")))</f>
        <v/>
      </c>
      <c r="J95" s="25"/>
      <c r="K95" s="25"/>
      <c r="L95" s="25"/>
      <c r="M95" s="25"/>
      <c r="N95" s="25"/>
      <c r="O95" s="25"/>
      <c r="P95" s="26" t="str">
        <f aca="false">IF(COUNT($J95:$O95)=0,"",IFERROR(SUMPRODUCT($J95:$O95,TRANSPOSE(08_SETTINGS!$B$16:$B$21))/SUM(08_SETTINGS!$B$16:$B$21),""))</f>
        <v/>
      </c>
      <c r="Q95" s="21" t="str">
        <f aca="false">IF($P95="","",IF($P95&lt;08_SETTINGS!$B$31,"LOW",IF($P95&lt;08_SETTINGS!$B$32,"MEDIUM","HIGH")))</f>
        <v/>
      </c>
      <c r="R95" s="21" t="str">
        <f aca="false">IF(OR($I95="",$Q95=""),"",INDEX(08_SETTINGS!$C$38:$E$40,MATCH($Q95,08_SETTINGS!$B$38:$B$40,0),MATCH($I95,08_SETTINGS!$C$37:$E$37,0)))</f>
        <v/>
      </c>
    </row>
    <row r="96" customFormat="false" ht="15" hidden="false" customHeight="false" outlineLevel="0" collapsed="false">
      <c r="A96" s="24" t="str">
        <f aca="false">IF(02_EMPLOYEES!$A$96="","",02_EMPLOYEES!$A$96)</f>
        <v/>
      </c>
      <c r="B96" s="24" t="str">
        <f aca="false">IFERROR(INDEX(02_EMPLOYEES!$B$5:$B$204,MATCH($A96,02_EMPLOYEES!$A$5:$A$204,0)),"")</f>
        <v/>
      </c>
      <c r="C96" s="25"/>
      <c r="D96" s="25"/>
      <c r="E96" s="25"/>
      <c r="F96" s="25"/>
      <c r="G96" s="25"/>
      <c r="H96" s="26" t="str">
        <f aca="false">IF(COUNT($C96:$G96)=0,"",IFERROR(SUMPRODUCT($C96:$G96,TRANSPOSE(08_SETTINGS!$B$6:$B$10))/SUM(08_SETTINGS!$B$6:$B$10),""))</f>
        <v/>
      </c>
      <c r="I96" s="21" t="str">
        <f aca="false">IF($H96="","",IF($H96&lt;08_SETTINGS!$B$26,"LOW",IF($H96&lt;08_SETTINGS!$B$27,"MEDIUM","HIGH")))</f>
        <v/>
      </c>
      <c r="J96" s="25"/>
      <c r="K96" s="25"/>
      <c r="L96" s="25"/>
      <c r="M96" s="25"/>
      <c r="N96" s="25"/>
      <c r="O96" s="25"/>
      <c r="P96" s="26" t="str">
        <f aca="false">IF(COUNT($J96:$O96)=0,"",IFERROR(SUMPRODUCT($J96:$O96,TRANSPOSE(08_SETTINGS!$B$16:$B$21))/SUM(08_SETTINGS!$B$16:$B$21),""))</f>
        <v/>
      </c>
      <c r="Q96" s="21" t="str">
        <f aca="false">IF($P96="","",IF($P96&lt;08_SETTINGS!$B$31,"LOW",IF($P96&lt;08_SETTINGS!$B$32,"MEDIUM","HIGH")))</f>
        <v/>
      </c>
      <c r="R96" s="21" t="str">
        <f aca="false">IF(OR($I96="",$Q96=""),"",INDEX(08_SETTINGS!$C$38:$E$40,MATCH($Q96,08_SETTINGS!$B$38:$B$40,0),MATCH($I96,08_SETTINGS!$C$37:$E$37,0)))</f>
        <v/>
      </c>
    </row>
    <row r="97" customFormat="false" ht="15" hidden="false" customHeight="false" outlineLevel="0" collapsed="false">
      <c r="A97" s="24" t="str">
        <f aca="false">IF(02_EMPLOYEES!$A$97="","",02_EMPLOYEES!$A$97)</f>
        <v/>
      </c>
      <c r="B97" s="24" t="str">
        <f aca="false">IFERROR(INDEX(02_EMPLOYEES!$B$5:$B$204,MATCH($A97,02_EMPLOYEES!$A$5:$A$204,0)),"")</f>
        <v/>
      </c>
      <c r="C97" s="25"/>
      <c r="D97" s="25"/>
      <c r="E97" s="25"/>
      <c r="F97" s="25"/>
      <c r="G97" s="25"/>
      <c r="H97" s="26" t="str">
        <f aca="false">IF(COUNT($C97:$G97)=0,"",IFERROR(SUMPRODUCT($C97:$G97,TRANSPOSE(08_SETTINGS!$B$6:$B$10))/SUM(08_SETTINGS!$B$6:$B$10),""))</f>
        <v/>
      </c>
      <c r="I97" s="21" t="str">
        <f aca="false">IF($H97="","",IF($H97&lt;08_SETTINGS!$B$26,"LOW",IF($H97&lt;08_SETTINGS!$B$27,"MEDIUM","HIGH")))</f>
        <v/>
      </c>
      <c r="J97" s="25"/>
      <c r="K97" s="25"/>
      <c r="L97" s="25"/>
      <c r="M97" s="25"/>
      <c r="N97" s="25"/>
      <c r="O97" s="25"/>
      <c r="P97" s="26" t="str">
        <f aca="false">IF(COUNT($J97:$O97)=0,"",IFERROR(SUMPRODUCT($J97:$O97,TRANSPOSE(08_SETTINGS!$B$16:$B$21))/SUM(08_SETTINGS!$B$16:$B$21),""))</f>
        <v/>
      </c>
      <c r="Q97" s="21" t="str">
        <f aca="false">IF($P97="","",IF($P97&lt;08_SETTINGS!$B$31,"LOW",IF($P97&lt;08_SETTINGS!$B$32,"MEDIUM","HIGH")))</f>
        <v/>
      </c>
      <c r="R97" s="21" t="str">
        <f aca="false">IF(OR($I97="",$Q97=""),"",INDEX(08_SETTINGS!$C$38:$E$40,MATCH($Q97,08_SETTINGS!$B$38:$B$40,0),MATCH($I97,08_SETTINGS!$C$37:$E$37,0)))</f>
        <v/>
      </c>
    </row>
    <row r="98" customFormat="false" ht="15" hidden="false" customHeight="false" outlineLevel="0" collapsed="false">
      <c r="A98" s="24" t="str">
        <f aca="false">IF(02_EMPLOYEES!$A$98="","",02_EMPLOYEES!$A$98)</f>
        <v/>
      </c>
      <c r="B98" s="24" t="str">
        <f aca="false">IFERROR(INDEX(02_EMPLOYEES!$B$5:$B$204,MATCH($A98,02_EMPLOYEES!$A$5:$A$204,0)),"")</f>
        <v/>
      </c>
      <c r="C98" s="25"/>
      <c r="D98" s="25"/>
      <c r="E98" s="25"/>
      <c r="F98" s="25"/>
      <c r="G98" s="25"/>
      <c r="H98" s="26" t="str">
        <f aca="false">IF(COUNT($C98:$G98)=0,"",IFERROR(SUMPRODUCT($C98:$G98,TRANSPOSE(08_SETTINGS!$B$6:$B$10))/SUM(08_SETTINGS!$B$6:$B$10),""))</f>
        <v/>
      </c>
      <c r="I98" s="21" t="str">
        <f aca="false">IF($H98="","",IF($H98&lt;08_SETTINGS!$B$26,"LOW",IF($H98&lt;08_SETTINGS!$B$27,"MEDIUM","HIGH")))</f>
        <v/>
      </c>
      <c r="J98" s="25"/>
      <c r="K98" s="25"/>
      <c r="L98" s="25"/>
      <c r="M98" s="25"/>
      <c r="N98" s="25"/>
      <c r="O98" s="25"/>
      <c r="P98" s="26" t="str">
        <f aca="false">IF(COUNT($J98:$O98)=0,"",IFERROR(SUMPRODUCT($J98:$O98,TRANSPOSE(08_SETTINGS!$B$16:$B$21))/SUM(08_SETTINGS!$B$16:$B$21),""))</f>
        <v/>
      </c>
      <c r="Q98" s="21" t="str">
        <f aca="false">IF($P98="","",IF($P98&lt;08_SETTINGS!$B$31,"LOW",IF($P98&lt;08_SETTINGS!$B$32,"MEDIUM","HIGH")))</f>
        <v/>
      </c>
      <c r="R98" s="21" t="str">
        <f aca="false">IF(OR($I98="",$Q98=""),"",INDEX(08_SETTINGS!$C$38:$E$40,MATCH($Q98,08_SETTINGS!$B$38:$B$40,0),MATCH($I98,08_SETTINGS!$C$37:$E$37,0)))</f>
        <v/>
      </c>
    </row>
    <row r="99" customFormat="false" ht="15" hidden="false" customHeight="false" outlineLevel="0" collapsed="false">
      <c r="A99" s="24" t="str">
        <f aca="false">IF(02_EMPLOYEES!$A$99="","",02_EMPLOYEES!$A$99)</f>
        <v/>
      </c>
      <c r="B99" s="24" t="str">
        <f aca="false">IFERROR(INDEX(02_EMPLOYEES!$B$5:$B$204,MATCH($A99,02_EMPLOYEES!$A$5:$A$204,0)),"")</f>
        <v/>
      </c>
      <c r="C99" s="25"/>
      <c r="D99" s="25"/>
      <c r="E99" s="25"/>
      <c r="F99" s="25"/>
      <c r="G99" s="25"/>
      <c r="H99" s="26" t="str">
        <f aca="false">IF(COUNT($C99:$G99)=0,"",IFERROR(SUMPRODUCT($C99:$G99,TRANSPOSE(08_SETTINGS!$B$6:$B$10))/SUM(08_SETTINGS!$B$6:$B$10),""))</f>
        <v/>
      </c>
      <c r="I99" s="21" t="str">
        <f aca="false">IF($H99="","",IF($H99&lt;08_SETTINGS!$B$26,"LOW",IF($H99&lt;08_SETTINGS!$B$27,"MEDIUM","HIGH")))</f>
        <v/>
      </c>
      <c r="J99" s="25"/>
      <c r="K99" s="25"/>
      <c r="L99" s="25"/>
      <c r="M99" s="25"/>
      <c r="N99" s="25"/>
      <c r="O99" s="25"/>
      <c r="P99" s="26" t="str">
        <f aca="false">IF(COUNT($J99:$O99)=0,"",IFERROR(SUMPRODUCT($J99:$O99,TRANSPOSE(08_SETTINGS!$B$16:$B$21))/SUM(08_SETTINGS!$B$16:$B$21),""))</f>
        <v/>
      </c>
      <c r="Q99" s="21" t="str">
        <f aca="false">IF($P99="","",IF($P99&lt;08_SETTINGS!$B$31,"LOW",IF($P99&lt;08_SETTINGS!$B$32,"MEDIUM","HIGH")))</f>
        <v/>
      </c>
      <c r="R99" s="21" t="str">
        <f aca="false">IF(OR($I99="",$Q99=""),"",INDEX(08_SETTINGS!$C$38:$E$40,MATCH($Q99,08_SETTINGS!$B$38:$B$40,0),MATCH($I99,08_SETTINGS!$C$37:$E$37,0)))</f>
        <v/>
      </c>
    </row>
    <row r="100" customFormat="false" ht="15" hidden="false" customHeight="false" outlineLevel="0" collapsed="false">
      <c r="A100" s="24" t="str">
        <f aca="false">IF(02_EMPLOYEES!$A$100="","",02_EMPLOYEES!$A$100)</f>
        <v/>
      </c>
      <c r="B100" s="24" t="str">
        <f aca="false">IFERROR(INDEX(02_EMPLOYEES!$B$5:$B$204,MATCH($A100,02_EMPLOYEES!$A$5:$A$204,0)),"")</f>
        <v/>
      </c>
      <c r="C100" s="25"/>
      <c r="D100" s="25"/>
      <c r="E100" s="25"/>
      <c r="F100" s="25"/>
      <c r="G100" s="25"/>
      <c r="H100" s="26" t="str">
        <f aca="false">IF(COUNT($C100:$G100)=0,"",IFERROR(SUMPRODUCT($C100:$G100,TRANSPOSE(08_SETTINGS!$B$6:$B$10))/SUM(08_SETTINGS!$B$6:$B$10),""))</f>
        <v/>
      </c>
      <c r="I100" s="21" t="str">
        <f aca="false">IF($H100="","",IF($H100&lt;08_SETTINGS!$B$26,"LOW",IF($H100&lt;08_SETTINGS!$B$27,"MEDIUM","HIGH")))</f>
        <v/>
      </c>
      <c r="J100" s="25"/>
      <c r="K100" s="25"/>
      <c r="L100" s="25"/>
      <c r="M100" s="25"/>
      <c r="N100" s="25"/>
      <c r="O100" s="25"/>
      <c r="P100" s="26" t="str">
        <f aca="false">IF(COUNT($J100:$O100)=0,"",IFERROR(SUMPRODUCT($J100:$O100,TRANSPOSE(08_SETTINGS!$B$16:$B$21))/SUM(08_SETTINGS!$B$16:$B$21),""))</f>
        <v/>
      </c>
      <c r="Q100" s="21" t="str">
        <f aca="false">IF($P100="","",IF($P100&lt;08_SETTINGS!$B$31,"LOW",IF($P100&lt;08_SETTINGS!$B$32,"MEDIUM","HIGH")))</f>
        <v/>
      </c>
      <c r="R100" s="21" t="str">
        <f aca="false">IF(OR($I100="",$Q100=""),"",INDEX(08_SETTINGS!$C$38:$E$40,MATCH($Q100,08_SETTINGS!$B$38:$B$40,0),MATCH($I100,08_SETTINGS!$C$37:$E$37,0)))</f>
        <v/>
      </c>
    </row>
    <row r="101" customFormat="false" ht="15" hidden="false" customHeight="false" outlineLevel="0" collapsed="false">
      <c r="A101" s="24" t="str">
        <f aca="false">IF(02_EMPLOYEES!$A$101="","",02_EMPLOYEES!$A$101)</f>
        <v/>
      </c>
      <c r="B101" s="24" t="str">
        <f aca="false">IFERROR(INDEX(02_EMPLOYEES!$B$5:$B$204,MATCH($A101,02_EMPLOYEES!$A$5:$A$204,0)),"")</f>
        <v/>
      </c>
      <c r="C101" s="25"/>
      <c r="D101" s="25"/>
      <c r="E101" s="25"/>
      <c r="F101" s="25"/>
      <c r="G101" s="25"/>
      <c r="H101" s="26" t="str">
        <f aca="false">IF(COUNT($C101:$G101)=0,"",IFERROR(SUMPRODUCT($C101:$G101,TRANSPOSE(08_SETTINGS!$B$6:$B$10))/SUM(08_SETTINGS!$B$6:$B$10),""))</f>
        <v/>
      </c>
      <c r="I101" s="21" t="str">
        <f aca="false">IF($H101="","",IF($H101&lt;08_SETTINGS!$B$26,"LOW",IF($H101&lt;08_SETTINGS!$B$27,"MEDIUM","HIGH")))</f>
        <v/>
      </c>
      <c r="J101" s="25"/>
      <c r="K101" s="25"/>
      <c r="L101" s="25"/>
      <c r="M101" s="25"/>
      <c r="N101" s="25"/>
      <c r="O101" s="25"/>
      <c r="P101" s="26" t="str">
        <f aca="false">IF(COUNT($J101:$O101)=0,"",IFERROR(SUMPRODUCT($J101:$O101,TRANSPOSE(08_SETTINGS!$B$16:$B$21))/SUM(08_SETTINGS!$B$16:$B$21),""))</f>
        <v/>
      </c>
      <c r="Q101" s="21" t="str">
        <f aca="false">IF($P101="","",IF($P101&lt;08_SETTINGS!$B$31,"LOW",IF($P101&lt;08_SETTINGS!$B$32,"MEDIUM","HIGH")))</f>
        <v/>
      </c>
      <c r="R101" s="21" t="str">
        <f aca="false">IF(OR($I101="",$Q101=""),"",INDEX(08_SETTINGS!$C$38:$E$40,MATCH($Q101,08_SETTINGS!$B$38:$B$40,0),MATCH($I101,08_SETTINGS!$C$37:$E$37,0)))</f>
        <v/>
      </c>
    </row>
    <row r="102" customFormat="false" ht="15" hidden="false" customHeight="false" outlineLevel="0" collapsed="false">
      <c r="A102" s="24" t="str">
        <f aca="false">IF(02_EMPLOYEES!$A$102="","",02_EMPLOYEES!$A$102)</f>
        <v/>
      </c>
      <c r="B102" s="24" t="str">
        <f aca="false">IFERROR(INDEX(02_EMPLOYEES!$B$5:$B$204,MATCH($A102,02_EMPLOYEES!$A$5:$A$204,0)),"")</f>
        <v/>
      </c>
      <c r="C102" s="25"/>
      <c r="D102" s="25"/>
      <c r="E102" s="25"/>
      <c r="F102" s="25"/>
      <c r="G102" s="25"/>
      <c r="H102" s="26" t="str">
        <f aca="false">IF(COUNT($C102:$G102)=0,"",IFERROR(SUMPRODUCT($C102:$G102,TRANSPOSE(08_SETTINGS!$B$6:$B$10))/SUM(08_SETTINGS!$B$6:$B$10),""))</f>
        <v/>
      </c>
      <c r="I102" s="21" t="str">
        <f aca="false">IF($H102="","",IF($H102&lt;08_SETTINGS!$B$26,"LOW",IF($H102&lt;08_SETTINGS!$B$27,"MEDIUM","HIGH")))</f>
        <v/>
      </c>
      <c r="J102" s="25"/>
      <c r="K102" s="25"/>
      <c r="L102" s="25"/>
      <c r="M102" s="25"/>
      <c r="N102" s="25"/>
      <c r="O102" s="25"/>
      <c r="P102" s="26" t="str">
        <f aca="false">IF(COUNT($J102:$O102)=0,"",IFERROR(SUMPRODUCT($J102:$O102,TRANSPOSE(08_SETTINGS!$B$16:$B$21))/SUM(08_SETTINGS!$B$16:$B$21),""))</f>
        <v/>
      </c>
      <c r="Q102" s="21" t="str">
        <f aca="false">IF($P102="","",IF($P102&lt;08_SETTINGS!$B$31,"LOW",IF($P102&lt;08_SETTINGS!$B$32,"MEDIUM","HIGH")))</f>
        <v/>
      </c>
      <c r="R102" s="21" t="str">
        <f aca="false">IF(OR($I102="",$Q102=""),"",INDEX(08_SETTINGS!$C$38:$E$40,MATCH($Q102,08_SETTINGS!$B$38:$B$40,0),MATCH($I102,08_SETTINGS!$C$37:$E$37,0)))</f>
        <v/>
      </c>
    </row>
    <row r="103" customFormat="false" ht="15" hidden="false" customHeight="false" outlineLevel="0" collapsed="false">
      <c r="A103" s="24" t="str">
        <f aca="false">IF(02_EMPLOYEES!$A$103="","",02_EMPLOYEES!$A$103)</f>
        <v/>
      </c>
      <c r="B103" s="24" t="str">
        <f aca="false">IFERROR(INDEX(02_EMPLOYEES!$B$5:$B$204,MATCH($A103,02_EMPLOYEES!$A$5:$A$204,0)),"")</f>
        <v/>
      </c>
      <c r="C103" s="25"/>
      <c r="D103" s="25"/>
      <c r="E103" s="25"/>
      <c r="F103" s="25"/>
      <c r="G103" s="25"/>
      <c r="H103" s="26" t="str">
        <f aca="false">IF(COUNT($C103:$G103)=0,"",IFERROR(SUMPRODUCT($C103:$G103,TRANSPOSE(08_SETTINGS!$B$6:$B$10))/SUM(08_SETTINGS!$B$6:$B$10),""))</f>
        <v/>
      </c>
      <c r="I103" s="21" t="str">
        <f aca="false">IF($H103="","",IF($H103&lt;08_SETTINGS!$B$26,"LOW",IF($H103&lt;08_SETTINGS!$B$27,"MEDIUM","HIGH")))</f>
        <v/>
      </c>
      <c r="J103" s="25"/>
      <c r="K103" s="25"/>
      <c r="L103" s="25"/>
      <c r="M103" s="25"/>
      <c r="N103" s="25"/>
      <c r="O103" s="25"/>
      <c r="P103" s="26" t="str">
        <f aca="false">IF(COUNT($J103:$O103)=0,"",IFERROR(SUMPRODUCT($J103:$O103,TRANSPOSE(08_SETTINGS!$B$16:$B$21))/SUM(08_SETTINGS!$B$16:$B$21),""))</f>
        <v/>
      </c>
      <c r="Q103" s="21" t="str">
        <f aca="false">IF($P103="","",IF($P103&lt;08_SETTINGS!$B$31,"LOW",IF($P103&lt;08_SETTINGS!$B$32,"MEDIUM","HIGH")))</f>
        <v/>
      </c>
      <c r="R103" s="21" t="str">
        <f aca="false">IF(OR($I103="",$Q103=""),"",INDEX(08_SETTINGS!$C$38:$E$40,MATCH($Q103,08_SETTINGS!$B$38:$B$40,0),MATCH($I103,08_SETTINGS!$C$37:$E$37,0)))</f>
        <v/>
      </c>
    </row>
    <row r="104" customFormat="false" ht="15" hidden="false" customHeight="false" outlineLevel="0" collapsed="false">
      <c r="A104" s="24" t="str">
        <f aca="false">IF(02_EMPLOYEES!$A$104="","",02_EMPLOYEES!$A$104)</f>
        <v/>
      </c>
      <c r="B104" s="24" t="str">
        <f aca="false">IFERROR(INDEX(02_EMPLOYEES!$B$5:$B$204,MATCH($A104,02_EMPLOYEES!$A$5:$A$204,0)),"")</f>
        <v/>
      </c>
      <c r="C104" s="25"/>
      <c r="D104" s="25"/>
      <c r="E104" s="25"/>
      <c r="F104" s="25"/>
      <c r="G104" s="25"/>
      <c r="H104" s="26" t="str">
        <f aca="false">IF(COUNT($C104:$G104)=0,"",IFERROR(SUMPRODUCT($C104:$G104,TRANSPOSE(08_SETTINGS!$B$6:$B$10))/SUM(08_SETTINGS!$B$6:$B$10),""))</f>
        <v/>
      </c>
      <c r="I104" s="21" t="str">
        <f aca="false">IF($H104="","",IF($H104&lt;08_SETTINGS!$B$26,"LOW",IF($H104&lt;08_SETTINGS!$B$27,"MEDIUM","HIGH")))</f>
        <v/>
      </c>
      <c r="J104" s="25"/>
      <c r="K104" s="25"/>
      <c r="L104" s="25"/>
      <c r="M104" s="25"/>
      <c r="N104" s="25"/>
      <c r="O104" s="25"/>
      <c r="P104" s="26" t="str">
        <f aca="false">IF(COUNT($J104:$O104)=0,"",IFERROR(SUMPRODUCT($J104:$O104,TRANSPOSE(08_SETTINGS!$B$16:$B$21))/SUM(08_SETTINGS!$B$16:$B$21),""))</f>
        <v/>
      </c>
      <c r="Q104" s="21" t="str">
        <f aca="false">IF($P104="","",IF($P104&lt;08_SETTINGS!$B$31,"LOW",IF($P104&lt;08_SETTINGS!$B$32,"MEDIUM","HIGH")))</f>
        <v/>
      </c>
      <c r="R104" s="21" t="str">
        <f aca="false">IF(OR($I104="",$Q104=""),"",INDEX(08_SETTINGS!$C$38:$E$40,MATCH($Q104,08_SETTINGS!$B$38:$B$40,0),MATCH($I104,08_SETTINGS!$C$37:$E$37,0)))</f>
        <v/>
      </c>
    </row>
    <row r="105" customFormat="false" ht="15" hidden="false" customHeight="false" outlineLevel="0" collapsed="false">
      <c r="A105" s="24" t="str">
        <f aca="false">IF(02_EMPLOYEES!$A$105="","",02_EMPLOYEES!$A$105)</f>
        <v/>
      </c>
      <c r="B105" s="24" t="str">
        <f aca="false">IFERROR(INDEX(02_EMPLOYEES!$B$5:$B$204,MATCH($A105,02_EMPLOYEES!$A$5:$A$204,0)),"")</f>
        <v/>
      </c>
      <c r="C105" s="25"/>
      <c r="D105" s="25"/>
      <c r="E105" s="25"/>
      <c r="F105" s="25"/>
      <c r="G105" s="25"/>
      <c r="H105" s="26" t="str">
        <f aca="false">IF(COUNT($C105:$G105)=0,"",IFERROR(SUMPRODUCT($C105:$G105,TRANSPOSE(08_SETTINGS!$B$6:$B$10))/SUM(08_SETTINGS!$B$6:$B$10),""))</f>
        <v/>
      </c>
      <c r="I105" s="21" t="str">
        <f aca="false">IF($H105="","",IF($H105&lt;08_SETTINGS!$B$26,"LOW",IF($H105&lt;08_SETTINGS!$B$27,"MEDIUM","HIGH")))</f>
        <v/>
      </c>
      <c r="J105" s="25"/>
      <c r="K105" s="25"/>
      <c r="L105" s="25"/>
      <c r="M105" s="25"/>
      <c r="N105" s="25"/>
      <c r="O105" s="25"/>
      <c r="P105" s="26" t="str">
        <f aca="false">IF(COUNT($J105:$O105)=0,"",IFERROR(SUMPRODUCT($J105:$O105,TRANSPOSE(08_SETTINGS!$B$16:$B$21))/SUM(08_SETTINGS!$B$16:$B$21),""))</f>
        <v/>
      </c>
      <c r="Q105" s="21" t="str">
        <f aca="false">IF($P105="","",IF($P105&lt;08_SETTINGS!$B$31,"LOW",IF($P105&lt;08_SETTINGS!$B$32,"MEDIUM","HIGH")))</f>
        <v/>
      </c>
      <c r="R105" s="21" t="str">
        <f aca="false">IF(OR($I105="",$Q105=""),"",INDEX(08_SETTINGS!$C$38:$E$40,MATCH($Q105,08_SETTINGS!$B$38:$B$40,0),MATCH($I105,08_SETTINGS!$C$37:$E$37,0)))</f>
        <v/>
      </c>
    </row>
    <row r="106" customFormat="false" ht="15" hidden="false" customHeight="false" outlineLevel="0" collapsed="false">
      <c r="A106" s="24" t="str">
        <f aca="false">IF(02_EMPLOYEES!$A$106="","",02_EMPLOYEES!$A$106)</f>
        <v/>
      </c>
      <c r="B106" s="24" t="str">
        <f aca="false">IFERROR(INDEX(02_EMPLOYEES!$B$5:$B$204,MATCH($A106,02_EMPLOYEES!$A$5:$A$204,0)),"")</f>
        <v/>
      </c>
      <c r="C106" s="25"/>
      <c r="D106" s="25"/>
      <c r="E106" s="25"/>
      <c r="F106" s="25"/>
      <c r="G106" s="25"/>
      <c r="H106" s="26" t="str">
        <f aca="false">IF(COUNT($C106:$G106)=0,"",IFERROR(SUMPRODUCT($C106:$G106,TRANSPOSE(08_SETTINGS!$B$6:$B$10))/SUM(08_SETTINGS!$B$6:$B$10),""))</f>
        <v/>
      </c>
      <c r="I106" s="21" t="str">
        <f aca="false">IF($H106="","",IF($H106&lt;08_SETTINGS!$B$26,"LOW",IF($H106&lt;08_SETTINGS!$B$27,"MEDIUM","HIGH")))</f>
        <v/>
      </c>
      <c r="J106" s="25"/>
      <c r="K106" s="25"/>
      <c r="L106" s="25"/>
      <c r="M106" s="25"/>
      <c r="N106" s="25"/>
      <c r="O106" s="25"/>
      <c r="P106" s="26" t="str">
        <f aca="false">IF(COUNT($J106:$O106)=0,"",IFERROR(SUMPRODUCT($J106:$O106,TRANSPOSE(08_SETTINGS!$B$16:$B$21))/SUM(08_SETTINGS!$B$16:$B$21),""))</f>
        <v/>
      </c>
      <c r="Q106" s="21" t="str">
        <f aca="false">IF($P106="","",IF($P106&lt;08_SETTINGS!$B$31,"LOW",IF($P106&lt;08_SETTINGS!$B$32,"MEDIUM","HIGH")))</f>
        <v/>
      </c>
      <c r="R106" s="21" t="str">
        <f aca="false">IF(OR($I106="",$Q106=""),"",INDEX(08_SETTINGS!$C$38:$E$40,MATCH($Q106,08_SETTINGS!$B$38:$B$40,0),MATCH($I106,08_SETTINGS!$C$37:$E$37,0)))</f>
        <v/>
      </c>
    </row>
    <row r="107" customFormat="false" ht="15" hidden="false" customHeight="false" outlineLevel="0" collapsed="false">
      <c r="A107" s="24" t="str">
        <f aca="false">IF(02_EMPLOYEES!$A$107="","",02_EMPLOYEES!$A$107)</f>
        <v/>
      </c>
      <c r="B107" s="24" t="str">
        <f aca="false">IFERROR(INDEX(02_EMPLOYEES!$B$5:$B$204,MATCH($A107,02_EMPLOYEES!$A$5:$A$204,0)),"")</f>
        <v/>
      </c>
      <c r="C107" s="25"/>
      <c r="D107" s="25"/>
      <c r="E107" s="25"/>
      <c r="F107" s="25"/>
      <c r="G107" s="25"/>
      <c r="H107" s="26" t="str">
        <f aca="false">IF(COUNT($C107:$G107)=0,"",IFERROR(SUMPRODUCT($C107:$G107,TRANSPOSE(08_SETTINGS!$B$6:$B$10))/SUM(08_SETTINGS!$B$6:$B$10),""))</f>
        <v/>
      </c>
      <c r="I107" s="21" t="str">
        <f aca="false">IF($H107="","",IF($H107&lt;08_SETTINGS!$B$26,"LOW",IF($H107&lt;08_SETTINGS!$B$27,"MEDIUM","HIGH")))</f>
        <v/>
      </c>
      <c r="J107" s="25"/>
      <c r="K107" s="25"/>
      <c r="L107" s="25"/>
      <c r="M107" s="25"/>
      <c r="N107" s="25"/>
      <c r="O107" s="25"/>
      <c r="P107" s="26" t="str">
        <f aca="false">IF(COUNT($J107:$O107)=0,"",IFERROR(SUMPRODUCT($J107:$O107,TRANSPOSE(08_SETTINGS!$B$16:$B$21))/SUM(08_SETTINGS!$B$16:$B$21),""))</f>
        <v/>
      </c>
      <c r="Q107" s="21" t="str">
        <f aca="false">IF($P107="","",IF($P107&lt;08_SETTINGS!$B$31,"LOW",IF($P107&lt;08_SETTINGS!$B$32,"MEDIUM","HIGH")))</f>
        <v/>
      </c>
      <c r="R107" s="21" t="str">
        <f aca="false">IF(OR($I107="",$Q107=""),"",INDEX(08_SETTINGS!$C$38:$E$40,MATCH($Q107,08_SETTINGS!$B$38:$B$40,0),MATCH($I107,08_SETTINGS!$C$37:$E$37,0)))</f>
        <v/>
      </c>
    </row>
    <row r="108" customFormat="false" ht="15" hidden="false" customHeight="false" outlineLevel="0" collapsed="false">
      <c r="A108" s="24" t="str">
        <f aca="false">IF(02_EMPLOYEES!$A$108="","",02_EMPLOYEES!$A$108)</f>
        <v/>
      </c>
      <c r="B108" s="24" t="str">
        <f aca="false">IFERROR(INDEX(02_EMPLOYEES!$B$5:$B$204,MATCH($A108,02_EMPLOYEES!$A$5:$A$204,0)),"")</f>
        <v/>
      </c>
      <c r="C108" s="25"/>
      <c r="D108" s="25"/>
      <c r="E108" s="25"/>
      <c r="F108" s="25"/>
      <c r="G108" s="25"/>
      <c r="H108" s="26" t="str">
        <f aca="false">IF(COUNT($C108:$G108)=0,"",IFERROR(SUMPRODUCT($C108:$G108,TRANSPOSE(08_SETTINGS!$B$6:$B$10))/SUM(08_SETTINGS!$B$6:$B$10),""))</f>
        <v/>
      </c>
      <c r="I108" s="21" t="str">
        <f aca="false">IF($H108="","",IF($H108&lt;08_SETTINGS!$B$26,"LOW",IF($H108&lt;08_SETTINGS!$B$27,"MEDIUM","HIGH")))</f>
        <v/>
      </c>
      <c r="J108" s="25"/>
      <c r="K108" s="25"/>
      <c r="L108" s="25"/>
      <c r="M108" s="25"/>
      <c r="N108" s="25"/>
      <c r="O108" s="25"/>
      <c r="P108" s="26" t="str">
        <f aca="false">IF(COUNT($J108:$O108)=0,"",IFERROR(SUMPRODUCT($J108:$O108,TRANSPOSE(08_SETTINGS!$B$16:$B$21))/SUM(08_SETTINGS!$B$16:$B$21),""))</f>
        <v/>
      </c>
      <c r="Q108" s="21" t="str">
        <f aca="false">IF($P108="","",IF($P108&lt;08_SETTINGS!$B$31,"LOW",IF($P108&lt;08_SETTINGS!$B$32,"MEDIUM","HIGH")))</f>
        <v/>
      </c>
      <c r="R108" s="21" t="str">
        <f aca="false">IF(OR($I108="",$Q108=""),"",INDEX(08_SETTINGS!$C$38:$E$40,MATCH($Q108,08_SETTINGS!$B$38:$B$40,0),MATCH($I108,08_SETTINGS!$C$37:$E$37,0)))</f>
        <v/>
      </c>
    </row>
    <row r="109" customFormat="false" ht="15" hidden="false" customHeight="false" outlineLevel="0" collapsed="false">
      <c r="A109" s="24" t="str">
        <f aca="false">IF(02_EMPLOYEES!$A$109="","",02_EMPLOYEES!$A$109)</f>
        <v/>
      </c>
      <c r="B109" s="24" t="str">
        <f aca="false">IFERROR(INDEX(02_EMPLOYEES!$B$5:$B$204,MATCH($A109,02_EMPLOYEES!$A$5:$A$204,0)),"")</f>
        <v/>
      </c>
      <c r="C109" s="25"/>
      <c r="D109" s="25"/>
      <c r="E109" s="25"/>
      <c r="F109" s="25"/>
      <c r="G109" s="25"/>
      <c r="H109" s="26" t="str">
        <f aca="false">IF(COUNT($C109:$G109)=0,"",IFERROR(SUMPRODUCT($C109:$G109,TRANSPOSE(08_SETTINGS!$B$6:$B$10))/SUM(08_SETTINGS!$B$6:$B$10),""))</f>
        <v/>
      </c>
      <c r="I109" s="21" t="str">
        <f aca="false">IF($H109="","",IF($H109&lt;08_SETTINGS!$B$26,"LOW",IF($H109&lt;08_SETTINGS!$B$27,"MEDIUM","HIGH")))</f>
        <v/>
      </c>
      <c r="J109" s="25"/>
      <c r="K109" s="25"/>
      <c r="L109" s="25"/>
      <c r="M109" s="25"/>
      <c r="N109" s="25"/>
      <c r="O109" s="25"/>
      <c r="P109" s="26" t="str">
        <f aca="false">IF(COUNT($J109:$O109)=0,"",IFERROR(SUMPRODUCT($J109:$O109,TRANSPOSE(08_SETTINGS!$B$16:$B$21))/SUM(08_SETTINGS!$B$16:$B$21),""))</f>
        <v/>
      </c>
      <c r="Q109" s="21" t="str">
        <f aca="false">IF($P109="","",IF($P109&lt;08_SETTINGS!$B$31,"LOW",IF($P109&lt;08_SETTINGS!$B$32,"MEDIUM","HIGH")))</f>
        <v/>
      </c>
      <c r="R109" s="21" t="str">
        <f aca="false">IF(OR($I109="",$Q109=""),"",INDEX(08_SETTINGS!$C$38:$E$40,MATCH($Q109,08_SETTINGS!$B$38:$B$40,0),MATCH($I109,08_SETTINGS!$C$37:$E$37,0)))</f>
        <v/>
      </c>
    </row>
    <row r="110" customFormat="false" ht="15" hidden="false" customHeight="false" outlineLevel="0" collapsed="false">
      <c r="A110" s="24" t="str">
        <f aca="false">IF(02_EMPLOYEES!$A$110="","",02_EMPLOYEES!$A$110)</f>
        <v/>
      </c>
      <c r="B110" s="24" t="str">
        <f aca="false">IFERROR(INDEX(02_EMPLOYEES!$B$5:$B$204,MATCH($A110,02_EMPLOYEES!$A$5:$A$204,0)),"")</f>
        <v/>
      </c>
      <c r="C110" s="25"/>
      <c r="D110" s="25"/>
      <c r="E110" s="25"/>
      <c r="F110" s="25"/>
      <c r="G110" s="25"/>
      <c r="H110" s="26" t="str">
        <f aca="false">IF(COUNT($C110:$G110)=0,"",IFERROR(SUMPRODUCT($C110:$G110,TRANSPOSE(08_SETTINGS!$B$6:$B$10))/SUM(08_SETTINGS!$B$6:$B$10),""))</f>
        <v/>
      </c>
      <c r="I110" s="21" t="str">
        <f aca="false">IF($H110="","",IF($H110&lt;08_SETTINGS!$B$26,"LOW",IF($H110&lt;08_SETTINGS!$B$27,"MEDIUM","HIGH")))</f>
        <v/>
      </c>
      <c r="J110" s="25"/>
      <c r="K110" s="25"/>
      <c r="L110" s="25"/>
      <c r="M110" s="25"/>
      <c r="N110" s="25"/>
      <c r="O110" s="25"/>
      <c r="P110" s="26" t="str">
        <f aca="false">IF(COUNT($J110:$O110)=0,"",IFERROR(SUMPRODUCT($J110:$O110,TRANSPOSE(08_SETTINGS!$B$16:$B$21))/SUM(08_SETTINGS!$B$16:$B$21),""))</f>
        <v/>
      </c>
      <c r="Q110" s="21" t="str">
        <f aca="false">IF($P110="","",IF($P110&lt;08_SETTINGS!$B$31,"LOW",IF($P110&lt;08_SETTINGS!$B$32,"MEDIUM","HIGH")))</f>
        <v/>
      </c>
      <c r="R110" s="21" t="str">
        <f aca="false">IF(OR($I110="",$Q110=""),"",INDEX(08_SETTINGS!$C$38:$E$40,MATCH($Q110,08_SETTINGS!$B$38:$B$40,0),MATCH($I110,08_SETTINGS!$C$37:$E$37,0)))</f>
        <v/>
      </c>
    </row>
    <row r="111" customFormat="false" ht="15" hidden="false" customHeight="false" outlineLevel="0" collapsed="false">
      <c r="A111" s="24" t="str">
        <f aca="false">IF(02_EMPLOYEES!$A$111="","",02_EMPLOYEES!$A$111)</f>
        <v/>
      </c>
      <c r="B111" s="24" t="str">
        <f aca="false">IFERROR(INDEX(02_EMPLOYEES!$B$5:$B$204,MATCH($A111,02_EMPLOYEES!$A$5:$A$204,0)),"")</f>
        <v/>
      </c>
      <c r="C111" s="25"/>
      <c r="D111" s="25"/>
      <c r="E111" s="25"/>
      <c r="F111" s="25"/>
      <c r="G111" s="25"/>
      <c r="H111" s="26" t="str">
        <f aca="false">IF(COUNT($C111:$G111)=0,"",IFERROR(SUMPRODUCT($C111:$G111,TRANSPOSE(08_SETTINGS!$B$6:$B$10))/SUM(08_SETTINGS!$B$6:$B$10),""))</f>
        <v/>
      </c>
      <c r="I111" s="21" t="str">
        <f aca="false">IF($H111="","",IF($H111&lt;08_SETTINGS!$B$26,"LOW",IF($H111&lt;08_SETTINGS!$B$27,"MEDIUM","HIGH")))</f>
        <v/>
      </c>
      <c r="J111" s="25"/>
      <c r="K111" s="25"/>
      <c r="L111" s="25"/>
      <c r="M111" s="25"/>
      <c r="N111" s="25"/>
      <c r="O111" s="25"/>
      <c r="P111" s="26" t="str">
        <f aca="false">IF(COUNT($J111:$O111)=0,"",IFERROR(SUMPRODUCT($J111:$O111,TRANSPOSE(08_SETTINGS!$B$16:$B$21))/SUM(08_SETTINGS!$B$16:$B$21),""))</f>
        <v/>
      </c>
      <c r="Q111" s="21" t="str">
        <f aca="false">IF($P111="","",IF($P111&lt;08_SETTINGS!$B$31,"LOW",IF($P111&lt;08_SETTINGS!$B$32,"MEDIUM","HIGH")))</f>
        <v/>
      </c>
      <c r="R111" s="21" t="str">
        <f aca="false">IF(OR($I111="",$Q111=""),"",INDEX(08_SETTINGS!$C$38:$E$40,MATCH($Q111,08_SETTINGS!$B$38:$B$40,0),MATCH($I111,08_SETTINGS!$C$37:$E$37,0)))</f>
        <v/>
      </c>
    </row>
    <row r="112" customFormat="false" ht="15" hidden="false" customHeight="false" outlineLevel="0" collapsed="false">
      <c r="A112" s="24" t="str">
        <f aca="false">IF(02_EMPLOYEES!$A$112="","",02_EMPLOYEES!$A$112)</f>
        <v/>
      </c>
      <c r="B112" s="24" t="str">
        <f aca="false">IFERROR(INDEX(02_EMPLOYEES!$B$5:$B$204,MATCH($A112,02_EMPLOYEES!$A$5:$A$204,0)),"")</f>
        <v/>
      </c>
      <c r="C112" s="25"/>
      <c r="D112" s="25"/>
      <c r="E112" s="25"/>
      <c r="F112" s="25"/>
      <c r="G112" s="25"/>
      <c r="H112" s="26" t="str">
        <f aca="false">IF(COUNT($C112:$G112)=0,"",IFERROR(SUMPRODUCT($C112:$G112,TRANSPOSE(08_SETTINGS!$B$6:$B$10))/SUM(08_SETTINGS!$B$6:$B$10),""))</f>
        <v/>
      </c>
      <c r="I112" s="21" t="str">
        <f aca="false">IF($H112="","",IF($H112&lt;08_SETTINGS!$B$26,"LOW",IF($H112&lt;08_SETTINGS!$B$27,"MEDIUM","HIGH")))</f>
        <v/>
      </c>
      <c r="J112" s="25"/>
      <c r="K112" s="25"/>
      <c r="L112" s="25"/>
      <c r="M112" s="25"/>
      <c r="N112" s="25"/>
      <c r="O112" s="25"/>
      <c r="P112" s="26" t="str">
        <f aca="false">IF(COUNT($J112:$O112)=0,"",IFERROR(SUMPRODUCT($J112:$O112,TRANSPOSE(08_SETTINGS!$B$16:$B$21))/SUM(08_SETTINGS!$B$16:$B$21),""))</f>
        <v/>
      </c>
      <c r="Q112" s="21" t="str">
        <f aca="false">IF($P112="","",IF($P112&lt;08_SETTINGS!$B$31,"LOW",IF($P112&lt;08_SETTINGS!$B$32,"MEDIUM","HIGH")))</f>
        <v/>
      </c>
      <c r="R112" s="21" t="str">
        <f aca="false">IF(OR($I112="",$Q112=""),"",INDEX(08_SETTINGS!$C$38:$E$40,MATCH($Q112,08_SETTINGS!$B$38:$B$40,0),MATCH($I112,08_SETTINGS!$C$37:$E$37,0)))</f>
        <v/>
      </c>
    </row>
    <row r="113" customFormat="false" ht="15" hidden="false" customHeight="false" outlineLevel="0" collapsed="false">
      <c r="A113" s="24" t="str">
        <f aca="false">IF(02_EMPLOYEES!$A$113="","",02_EMPLOYEES!$A$113)</f>
        <v/>
      </c>
      <c r="B113" s="24" t="str">
        <f aca="false">IFERROR(INDEX(02_EMPLOYEES!$B$5:$B$204,MATCH($A113,02_EMPLOYEES!$A$5:$A$204,0)),"")</f>
        <v/>
      </c>
      <c r="C113" s="25"/>
      <c r="D113" s="25"/>
      <c r="E113" s="25"/>
      <c r="F113" s="25"/>
      <c r="G113" s="25"/>
      <c r="H113" s="26" t="str">
        <f aca="false">IF(COUNT($C113:$G113)=0,"",IFERROR(SUMPRODUCT($C113:$G113,TRANSPOSE(08_SETTINGS!$B$6:$B$10))/SUM(08_SETTINGS!$B$6:$B$10),""))</f>
        <v/>
      </c>
      <c r="I113" s="21" t="str">
        <f aca="false">IF($H113="","",IF($H113&lt;08_SETTINGS!$B$26,"LOW",IF($H113&lt;08_SETTINGS!$B$27,"MEDIUM","HIGH")))</f>
        <v/>
      </c>
      <c r="J113" s="25"/>
      <c r="K113" s="25"/>
      <c r="L113" s="25"/>
      <c r="M113" s="25"/>
      <c r="N113" s="25"/>
      <c r="O113" s="25"/>
      <c r="P113" s="26" t="str">
        <f aca="false">IF(COUNT($J113:$O113)=0,"",IFERROR(SUMPRODUCT($J113:$O113,TRANSPOSE(08_SETTINGS!$B$16:$B$21))/SUM(08_SETTINGS!$B$16:$B$21),""))</f>
        <v/>
      </c>
      <c r="Q113" s="21" t="str">
        <f aca="false">IF($P113="","",IF($P113&lt;08_SETTINGS!$B$31,"LOW",IF($P113&lt;08_SETTINGS!$B$32,"MEDIUM","HIGH")))</f>
        <v/>
      </c>
      <c r="R113" s="21" t="str">
        <f aca="false">IF(OR($I113="",$Q113=""),"",INDEX(08_SETTINGS!$C$38:$E$40,MATCH($Q113,08_SETTINGS!$B$38:$B$40,0),MATCH($I113,08_SETTINGS!$C$37:$E$37,0)))</f>
        <v/>
      </c>
    </row>
    <row r="114" customFormat="false" ht="15" hidden="false" customHeight="false" outlineLevel="0" collapsed="false">
      <c r="A114" s="24" t="str">
        <f aca="false">IF(02_EMPLOYEES!$A$114="","",02_EMPLOYEES!$A$114)</f>
        <v/>
      </c>
      <c r="B114" s="24" t="str">
        <f aca="false">IFERROR(INDEX(02_EMPLOYEES!$B$5:$B$204,MATCH($A114,02_EMPLOYEES!$A$5:$A$204,0)),"")</f>
        <v/>
      </c>
      <c r="C114" s="25"/>
      <c r="D114" s="25"/>
      <c r="E114" s="25"/>
      <c r="F114" s="25"/>
      <c r="G114" s="25"/>
      <c r="H114" s="26" t="str">
        <f aca="false">IF(COUNT($C114:$G114)=0,"",IFERROR(SUMPRODUCT($C114:$G114,TRANSPOSE(08_SETTINGS!$B$6:$B$10))/SUM(08_SETTINGS!$B$6:$B$10),""))</f>
        <v/>
      </c>
      <c r="I114" s="21" t="str">
        <f aca="false">IF($H114="","",IF($H114&lt;08_SETTINGS!$B$26,"LOW",IF($H114&lt;08_SETTINGS!$B$27,"MEDIUM","HIGH")))</f>
        <v/>
      </c>
      <c r="J114" s="25"/>
      <c r="K114" s="25"/>
      <c r="L114" s="25"/>
      <c r="M114" s="25"/>
      <c r="N114" s="25"/>
      <c r="O114" s="25"/>
      <c r="P114" s="26" t="str">
        <f aca="false">IF(COUNT($J114:$O114)=0,"",IFERROR(SUMPRODUCT($J114:$O114,TRANSPOSE(08_SETTINGS!$B$16:$B$21))/SUM(08_SETTINGS!$B$16:$B$21),""))</f>
        <v/>
      </c>
      <c r="Q114" s="21" t="str">
        <f aca="false">IF($P114="","",IF($P114&lt;08_SETTINGS!$B$31,"LOW",IF($P114&lt;08_SETTINGS!$B$32,"MEDIUM","HIGH")))</f>
        <v/>
      </c>
      <c r="R114" s="21" t="str">
        <f aca="false">IF(OR($I114="",$Q114=""),"",INDEX(08_SETTINGS!$C$38:$E$40,MATCH($Q114,08_SETTINGS!$B$38:$B$40,0),MATCH($I114,08_SETTINGS!$C$37:$E$37,0)))</f>
        <v/>
      </c>
    </row>
    <row r="115" customFormat="false" ht="15" hidden="false" customHeight="false" outlineLevel="0" collapsed="false">
      <c r="A115" s="24" t="str">
        <f aca="false">IF(02_EMPLOYEES!$A$115="","",02_EMPLOYEES!$A$115)</f>
        <v/>
      </c>
      <c r="B115" s="24" t="str">
        <f aca="false">IFERROR(INDEX(02_EMPLOYEES!$B$5:$B$204,MATCH($A115,02_EMPLOYEES!$A$5:$A$204,0)),"")</f>
        <v/>
      </c>
      <c r="C115" s="25"/>
      <c r="D115" s="25"/>
      <c r="E115" s="25"/>
      <c r="F115" s="25"/>
      <c r="G115" s="25"/>
      <c r="H115" s="26" t="str">
        <f aca="false">IF(COUNT($C115:$G115)=0,"",IFERROR(SUMPRODUCT($C115:$G115,TRANSPOSE(08_SETTINGS!$B$6:$B$10))/SUM(08_SETTINGS!$B$6:$B$10),""))</f>
        <v/>
      </c>
      <c r="I115" s="21" t="str">
        <f aca="false">IF($H115="","",IF($H115&lt;08_SETTINGS!$B$26,"LOW",IF($H115&lt;08_SETTINGS!$B$27,"MEDIUM","HIGH")))</f>
        <v/>
      </c>
      <c r="J115" s="25"/>
      <c r="K115" s="25"/>
      <c r="L115" s="25"/>
      <c r="M115" s="25"/>
      <c r="N115" s="25"/>
      <c r="O115" s="25"/>
      <c r="P115" s="26" t="str">
        <f aca="false">IF(COUNT($J115:$O115)=0,"",IFERROR(SUMPRODUCT($J115:$O115,TRANSPOSE(08_SETTINGS!$B$16:$B$21))/SUM(08_SETTINGS!$B$16:$B$21),""))</f>
        <v/>
      </c>
      <c r="Q115" s="21" t="str">
        <f aca="false">IF($P115="","",IF($P115&lt;08_SETTINGS!$B$31,"LOW",IF($P115&lt;08_SETTINGS!$B$32,"MEDIUM","HIGH")))</f>
        <v/>
      </c>
      <c r="R115" s="21" t="str">
        <f aca="false">IF(OR($I115="",$Q115=""),"",INDEX(08_SETTINGS!$C$38:$E$40,MATCH($Q115,08_SETTINGS!$B$38:$B$40,0),MATCH($I115,08_SETTINGS!$C$37:$E$37,0)))</f>
        <v/>
      </c>
    </row>
    <row r="116" customFormat="false" ht="15" hidden="false" customHeight="false" outlineLevel="0" collapsed="false">
      <c r="A116" s="24" t="str">
        <f aca="false">IF(02_EMPLOYEES!$A$116="","",02_EMPLOYEES!$A$116)</f>
        <v/>
      </c>
      <c r="B116" s="24" t="str">
        <f aca="false">IFERROR(INDEX(02_EMPLOYEES!$B$5:$B$204,MATCH($A116,02_EMPLOYEES!$A$5:$A$204,0)),"")</f>
        <v/>
      </c>
      <c r="C116" s="25"/>
      <c r="D116" s="25"/>
      <c r="E116" s="25"/>
      <c r="F116" s="25"/>
      <c r="G116" s="25"/>
      <c r="H116" s="26" t="str">
        <f aca="false">IF(COUNT($C116:$G116)=0,"",IFERROR(SUMPRODUCT($C116:$G116,TRANSPOSE(08_SETTINGS!$B$6:$B$10))/SUM(08_SETTINGS!$B$6:$B$10),""))</f>
        <v/>
      </c>
      <c r="I116" s="21" t="str">
        <f aca="false">IF($H116="","",IF($H116&lt;08_SETTINGS!$B$26,"LOW",IF($H116&lt;08_SETTINGS!$B$27,"MEDIUM","HIGH")))</f>
        <v/>
      </c>
      <c r="J116" s="25"/>
      <c r="K116" s="25"/>
      <c r="L116" s="25"/>
      <c r="M116" s="25"/>
      <c r="N116" s="25"/>
      <c r="O116" s="25"/>
      <c r="P116" s="26" t="str">
        <f aca="false">IF(COUNT($J116:$O116)=0,"",IFERROR(SUMPRODUCT($J116:$O116,TRANSPOSE(08_SETTINGS!$B$16:$B$21))/SUM(08_SETTINGS!$B$16:$B$21),""))</f>
        <v/>
      </c>
      <c r="Q116" s="21" t="str">
        <f aca="false">IF($P116="","",IF($P116&lt;08_SETTINGS!$B$31,"LOW",IF($P116&lt;08_SETTINGS!$B$32,"MEDIUM","HIGH")))</f>
        <v/>
      </c>
      <c r="R116" s="21" t="str">
        <f aca="false">IF(OR($I116="",$Q116=""),"",INDEX(08_SETTINGS!$C$38:$E$40,MATCH($Q116,08_SETTINGS!$B$38:$B$40,0),MATCH($I116,08_SETTINGS!$C$37:$E$37,0)))</f>
        <v/>
      </c>
    </row>
    <row r="117" customFormat="false" ht="15" hidden="false" customHeight="false" outlineLevel="0" collapsed="false">
      <c r="A117" s="24" t="str">
        <f aca="false">IF(02_EMPLOYEES!$A$117="","",02_EMPLOYEES!$A$117)</f>
        <v/>
      </c>
      <c r="B117" s="24" t="str">
        <f aca="false">IFERROR(INDEX(02_EMPLOYEES!$B$5:$B$204,MATCH($A117,02_EMPLOYEES!$A$5:$A$204,0)),"")</f>
        <v/>
      </c>
      <c r="C117" s="25"/>
      <c r="D117" s="25"/>
      <c r="E117" s="25"/>
      <c r="F117" s="25"/>
      <c r="G117" s="25"/>
      <c r="H117" s="26" t="str">
        <f aca="false">IF(COUNT($C117:$G117)=0,"",IFERROR(SUMPRODUCT($C117:$G117,TRANSPOSE(08_SETTINGS!$B$6:$B$10))/SUM(08_SETTINGS!$B$6:$B$10),""))</f>
        <v/>
      </c>
      <c r="I117" s="21" t="str">
        <f aca="false">IF($H117="","",IF($H117&lt;08_SETTINGS!$B$26,"LOW",IF($H117&lt;08_SETTINGS!$B$27,"MEDIUM","HIGH")))</f>
        <v/>
      </c>
      <c r="J117" s="25"/>
      <c r="K117" s="25"/>
      <c r="L117" s="25"/>
      <c r="M117" s="25"/>
      <c r="N117" s="25"/>
      <c r="O117" s="25"/>
      <c r="P117" s="26" t="str">
        <f aca="false">IF(COUNT($J117:$O117)=0,"",IFERROR(SUMPRODUCT($J117:$O117,TRANSPOSE(08_SETTINGS!$B$16:$B$21))/SUM(08_SETTINGS!$B$16:$B$21),""))</f>
        <v/>
      </c>
      <c r="Q117" s="21" t="str">
        <f aca="false">IF($P117="","",IF($P117&lt;08_SETTINGS!$B$31,"LOW",IF($P117&lt;08_SETTINGS!$B$32,"MEDIUM","HIGH")))</f>
        <v/>
      </c>
      <c r="R117" s="21" t="str">
        <f aca="false">IF(OR($I117="",$Q117=""),"",INDEX(08_SETTINGS!$C$38:$E$40,MATCH($Q117,08_SETTINGS!$B$38:$B$40,0),MATCH($I117,08_SETTINGS!$C$37:$E$37,0)))</f>
        <v/>
      </c>
    </row>
    <row r="118" customFormat="false" ht="15" hidden="false" customHeight="false" outlineLevel="0" collapsed="false">
      <c r="A118" s="24" t="str">
        <f aca="false">IF(02_EMPLOYEES!$A$118="","",02_EMPLOYEES!$A$118)</f>
        <v/>
      </c>
      <c r="B118" s="24" t="str">
        <f aca="false">IFERROR(INDEX(02_EMPLOYEES!$B$5:$B$204,MATCH($A118,02_EMPLOYEES!$A$5:$A$204,0)),"")</f>
        <v/>
      </c>
      <c r="C118" s="25"/>
      <c r="D118" s="25"/>
      <c r="E118" s="25"/>
      <c r="F118" s="25"/>
      <c r="G118" s="25"/>
      <c r="H118" s="26" t="str">
        <f aca="false">IF(COUNT($C118:$G118)=0,"",IFERROR(SUMPRODUCT($C118:$G118,TRANSPOSE(08_SETTINGS!$B$6:$B$10))/SUM(08_SETTINGS!$B$6:$B$10),""))</f>
        <v/>
      </c>
      <c r="I118" s="21" t="str">
        <f aca="false">IF($H118="","",IF($H118&lt;08_SETTINGS!$B$26,"LOW",IF($H118&lt;08_SETTINGS!$B$27,"MEDIUM","HIGH")))</f>
        <v/>
      </c>
      <c r="J118" s="25"/>
      <c r="K118" s="25"/>
      <c r="L118" s="25"/>
      <c r="M118" s="25"/>
      <c r="N118" s="25"/>
      <c r="O118" s="25"/>
      <c r="P118" s="26" t="str">
        <f aca="false">IF(COUNT($J118:$O118)=0,"",IFERROR(SUMPRODUCT($J118:$O118,TRANSPOSE(08_SETTINGS!$B$16:$B$21))/SUM(08_SETTINGS!$B$16:$B$21),""))</f>
        <v/>
      </c>
      <c r="Q118" s="21" t="str">
        <f aca="false">IF($P118="","",IF($P118&lt;08_SETTINGS!$B$31,"LOW",IF($P118&lt;08_SETTINGS!$B$32,"MEDIUM","HIGH")))</f>
        <v/>
      </c>
      <c r="R118" s="21" t="str">
        <f aca="false">IF(OR($I118="",$Q118=""),"",INDEX(08_SETTINGS!$C$38:$E$40,MATCH($Q118,08_SETTINGS!$B$38:$B$40,0),MATCH($I118,08_SETTINGS!$C$37:$E$37,0)))</f>
        <v/>
      </c>
    </row>
    <row r="119" customFormat="false" ht="15" hidden="false" customHeight="false" outlineLevel="0" collapsed="false">
      <c r="A119" s="24" t="str">
        <f aca="false">IF(02_EMPLOYEES!$A$119="","",02_EMPLOYEES!$A$119)</f>
        <v/>
      </c>
      <c r="B119" s="24" t="str">
        <f aca="false">IFERROR(INDEX(02_EMPLOYEES!$B$5:$B$204,MATCH($A119,02_EMPLOYEES!$A$5:$A$204,0)),"")</f>
        <v/>
      </c>
      <c r="C119" s="25"/>
      <c r="D119" s="25"/>
      <c r="E119" s="25"/>
      <c r="F119" s="25"/>
      <c r="G119" s="25"/>
      <c r="H119" s="26" t="str">
        <f aca="false">IF(COUNT($C119:$G119)=0,"",IFERROR(SUMPRODUCT($C119:$G119,TRANSPOSE(08_SETTINGS!$B$6:$B$10))/SUM(08_SETTINGS!$B$6:$B$10),""))</f>
        <v/>
      </c>
      <c r="I119" s="21" t="str">
        <f aca="false">IF($H119="","",IF($H119&lt;08_SETTINGS!$B$26,"LOW",IF($H119&lt;08_SETTINGS!$B$27,"MEDIUM","HIGH")))</f>
        <v/>
      </c>
      <c r="J119" s="25"/>
      <c r="K119" s="25"/>
      <c r="L119" s="25"/>
      <c r="M119" s="25"/>
      <c r="N119" s="25"/>
      <c r="O119" s="25"/>
      <c r="P119" s="26" t="str">
        <f aca="false">IF(COUNT($J119:$O119)=0,"",IFERROR(SUMPRODUCT($J119:$O119,TRANSPOSE(08_SETTINGS!$B$16:$B$21))/SUM(08_SETTINGS!$B$16:$B$21),""))</f>
        <v/>
      </c>
      <c r="Q119" s="21" t="str">
        <f aca="false">IF($P119="","",IF($P119&lt;08_SETTINGS!$B$31,"LOW",IF($P119&lt;08_SETTINGS!$B$32,"MEDIUM","HIGH")))</f>
        <v/>
      </c>
      <c r="R119" s="21" t="str">
        <f aca="false">IF(OR($I119="",$Q119=""),"",INDEX(08_SETTINGS!$C$38:$E$40,MATCH($Q119,08_SETTINGS!$B$38:$B$40,0),MATCH($I119,08_SETTINGS!$C$37:$E$37,0)))</f>
        <v/>
      </c>
    </row>
    <row r="120" customFormat="false" ht="15" hidden="false" customHeight="false" outlineLevel="0" collapsed="false">
      <c r="A120" s="24" t="str">
        <f aca="false">IF(02_EMPLOYEES!$A$120="","",02_EMPLOYEES!$A$120)</f>
        <v/>
      </c>
      <c r="B120" s="24" t="str">
        <f aca="false">IFERROR(INDEX(02_EMPLOYEES!$B$5:$B$204,MATCH($A120,02_EMPLOYEES!$A$5:$A$204,0)),"")</f>
        <v/>
      </c>
      <c r="C120" s="25"/>
      <c r="D120" s="25"/>
      <c r="E120" s="25"/>
      <c r="F120" s="25"/>
      <c r="G120" s="25"/>
      <c r="H120" s="26" t="str">
        <f aca="false">IF(COUNT($C120:$G120)=0,"",IFERROR(SUMPRODUCT($C120:$G120,TRANSPOSE(08_SETTINGS!$B$6:$B$10))/SUM(08_SETTINGS!$B$6:$B$10),""))</f>
        <v/>
      </c>
      <c r="I120" s="21" t="str">
        <f aca="false">IF($H120="","",IF($H120&lt;08_SETTINGS!$B$26,"LOW",IF($H120&lt;08_SETTINGS!$B$27,"MEDIUM","HIGH")))</f>
        <v/>
      </c>
      <c r="J120" s="25"/>
      <c r="K120" s="25"/>
      <c r="L120" s="25"/>
      <c r="M120" s="25"/>
      <c r="N120" s="25"/>
      <c r="O120" s="25"/>
      <c r="P120" s="26" t="str">
        <f aca="false">IF(COUNT($J120:$O120)=0,"",IFERROR(SUMPRODUCT($J120:$O120,TRANSPOSE(08_SETTINGS!$B$16:$B$21))/SUM(08_SETTINGS!$B$16:$B$21),""))</f>
        <v/>
      </c>
      <c r="Q120" s="21" t="str">
        <f aca="false">IF($P120="","",IF($P120&lt;08_SETTINGS!$B$31,"LOW",IF($P120&lt;08_SETTINGS!$B$32,"MEDIUM","HIGH")))</f>
        <v/>
      </c>
      <c r="R120" s="21" t="str">
        <f aca="false">IF(OR($I120="",$Q120=""),"",INDEX(08_SETTINGS!$C$38:$E$40,MATCH($Q120,08_SETTINGS!$B$38:$B$40,0),MATCH($I120,08_SETTINGS!$C$37:$E$37,0)))</f>
        <v/>
      </c>
    </row>
    <row r="121" customFormat="false" ht="15" hidden="false" customHeight="false" outlineLevel="0" collapsed="false">
      <c r="A121" s="24" t="str">
        <f aca="false">IF(02_EMPLOYEES!$A$121="","",02_EMPLOYEES!$A$121)</f>
        <v/>
      </c>
      <c r="B121" s="24" t="str">
        <f aca="false">IFERROR(INDEX(02_EMPLOYEES!$B$5:$B$204,MATCH($A121,02_EMPLOYEES!$A$5:$A$204,0)),"")</f>
        <v/>
      </c>
      <c r="C121" s="25"/>
      <c r="D121" s="25"/>
      <c r="E121" s="25"/>
      <c r="F121" s="25"/>
      <c r="G121" s="25"/>
      <c r="H121" s="26" t="str">
        <f aca="false">IF(COUNT($C121:$G121)=0,"",IFERROR(SUMPRODUCT($C121:$G121,TRANSPOSE(08_SETTINGS!$B$6:$B$10))/SUM(08_SETTINGS!$B$6:$B$10),""))</f>
        <v/>
      </c>
      <c r="I121" s="21" t="str">
        <f aca="false">IF($H121="","",IF($H121&lt;08_SETTINGS!$B$26,"LOW",IF($H121&lt;08_SETTINGS!$B$27,"MEDIUM","HIGH")))</f>
        <v/>
      </c>
      <c r="J121" s="25"/>
      <c r="K121" s="25"/>
      <c r="L121" s="25"/>
      <c r="M121" s="25"/>
      <c r="N121" s="25"/>
      <c r="O121" s="25"/>
      <c r="P121" s="26" t="str">
        <f aca="false">IF(COUNT($J121:$O121)=0,"",IFERROR(SUMPRODUCT($J121:$O121,TRANSPOSE(08_SETTINGS!$B$16:$B$21))/SUM(08_SETTINGS!$B$16:$B$21),""))</f>
        <v/>
      </c>
      <c r="Q121" s="21" t="str">
        <f aca="false">IF($P121="","",IF($P121&lt;08_SETTINGS!$B$31,"LOW",IF($P121&lt;08_SETTINGS!$B$32,"MEDIUM","HIGH")))</f>
        <v/>
      </c>
      <c r="R121" s="21" t="str">
        <f aca="false">IF(OR($I121="",$Q121=""),"",INDEX(08_SETTINGS!$C$38:$E$40,MATCH($Q121,08_SETTINGS!$B$38:$B$40,0),MATCH($I121,08_SETTINGS!$C$37:$E$37,0)))</f>
        <v/>
      </c>
    </row>
    <row r="122" customFormat="false" ht="15" hidden="false" customHeight="false" outlineLevel="0" collapsed="false">
      <c r="A122" s="24" t="str">
        <f aca="false">IF(02_EMPLOYEES!$A$122="","",02_EMPLOYEES!$A$122)</f>
        <v/>
      </c>
      <c r="B122" s="24" t="str">
        <f aca="false">IFERROR(INDEX(02_EMPLOYEES!$B$5:$B$204,MATCH($A122,02_EMPLOYEES!$A$5:$A$204,0)),"")</f>
        <v/>
      </c>
      <c r="C122" s="25"/>
      <c r="D122" s="25"/>
      <c r="E122" s="25"/>
      <c r="F122" s="25"/>
      <c r="G122" s="25"/>
      <c r="H122" s="26" t="str">
        <f aca="false">IF(COUNT($C122:$G122)=0,"",IFERROR(SUMPRODUCT($C122:$G122,TRANSPOSE(08_SETTINGS!$B$6:$B$10))/SUM(08_SETTINGS!$B$6:$B$10),""))</f>
        <v/>
      </c>
      <c r="I122" s="21" t="str">
        <f aca="false">IF($H122="","",IF($H122&lt;08_SETTINGS!$B$26,"LOW",IF($H122&lt;08_SETTINGS!$B$27,"MEDIUM","HIGH")))</f>
        <v/>
      </c>
      <c r="J122" s="25"/>
      <c r="K122" s="25"/>
      <c r="L122" s="25"/>
      <c r="M122" s="25"/>
      <c r="N122" s="25"/>
      <c r="O122" s="25"/>
      <c r="P122" s="26" t="str">
        <f aca="false">IF(COUNT($J122:$O122)=0,"",IFERROR(SUMPRODUCT($J122:$O122,TRANSPOSE(08_SETTINGS!$B$16:$B$21))/SUM(08_SETTINGS!$B$16:$B$21),""))</f>
        <v/>
      </c>
      <c r="Q122" s="21" t="str">
        <f aca="false">IF($P122="","",IF($P122&lt;08_SETTINGS!$B$31,"LOW",IF($P122&lt;08_SETTINGS!$B$32,"MEDIUM","HIGH")))</f>
        <v/>
      </c>
      <c r="R122" s="21" t="str">
        <f aca="false">IF(OR($I122="",$Q122=""),"",INDEX(08_SETTINGS!$C$38:$E$40,MATCH($Q122,08_SETTINGS!$B$38:$B$40,0),MATCH($I122,08_SETTINGS!$C$37:$E$37,0)))</f>
        <v/>
      </c>
    </row>
    <row r="123" customFormat="false" ht="15" hidden="false" customHeight="false" outlineLevel="0" collapsed="false">
      <c r="A123" s="24" t="str">
        <f aca="false">IF(02_EMPLOYEES!$A$123="","",02_EMPLOYEES!$A$123)</f>
        <v/>
      </c>
      <c r="B123" s="24" t="str">
        <f aca="false">IFERROR(INDEX(02_EMPLOYEES!$B$5:$B$204,MATCH($A123,02_EMPLOYEES!$A$5:$A$204,0)),"")</f>
        <v/>
      </c>
      <c r="C123" s="25"/>
      <c r="D123" s="25"/>
      <c r="E123" s="25"/>
      <c r="F123" s="25"/>
      <c r="G123" s="25"/>
      <c r="H123" s="26" t="str">
        <f aca="false">IF(COUNT($C123:$G123)=0,"",IFERROR(SUMPRODUCT($C123:$G123,TRANSPOSE(08_SETTINGS!$B$6:$B$10))/SUM(08_SETTINGS!$B$6:$B$10),""))</f>
        <v/>
      </c>
      <c r="I123" s="21" t="str">
        <f aca="false">IF($H123="","",IF($H123&lt;08_SETTINGS!$B$26,"LOW",IF($H123&lt;08_SETTINGS!$B$27,"MEDIUM","HIGH")))</f>
        <v/>
      </c>
      <c r="J123" s="25"/>
      <c r="K123" s="25"/>
      <c r="L123" s="25"/>
      <c r="M123" s="25"/>
      <c r="N123" s="25"/>
      <c r="O123" s="25"/>
      <c r="P123" s="26" t="str">
        <f aca="false">IF(COUNT($J123:$O123)=0,"",IFERROR(SUMPRODUCT($J123:$O123,TRANSPOSE(08_SETTINGS!$B$16:$B$21))/SUM(08_SETTINGS!$B$16:$B$21),""))</f>
        <v/>
      </c>
      <c r="Q123" s="21" t="str">
        <f aca="false">IF($P123="","",IF($P123&lt;08_SETTINGS!$B$31,"LOW",IF($P123&lt;08_SETTINGS!$B$32,"MEDIUM","HIGH")))</f>
        <v/>
      </c>
      <c r="R123" s="21" t="str">
        <f aca="false">IF(OR($I123="",$Q123=""),"",INDEX(08_SETTINGS!$C$38:$E$40,MATCH($Q123,08_SETTINGS!$B$38:$B$40,0),MATCH($I123,08_SETTINGS!$C$37:$E$37,0)))</f>
        <v/>
      </c>
    </row>
    <row r="124" customFormat="false" ht="15" hidden="false" customHeight="false" outlineLevel="0" collapsed="false">
      <c r="A124" s="24" t="str">
        <f aca="false">IF(02_EMPLOYEES!$A$124="","",02_EMPLOYEES!$A$124)</f>
        <v/>
      </c>
      <c r="B124" s="24" t="str">
        <f aca="false">IFERROR(INDEX(02_EMPLOYEES!$B$5:$B$204,MATCH($A124,02_EMPLOYEES!$A$5:$A$204,0)),"")</f>
        <v/>
      </c>
      <c r="C124" s="25"/>
      <c r="D124" s="25"/>
      <c r="E124" s="25"/>
      <c r="F124" s="25"/>
      <c r="G124" s="25"/>
      <c r="H124" s="26" t="str">
        <f aca="false">IF(COUNT($C124:$G124)=0,"",IFERROR(SUMPRODUCT($C124:$G124,TRANSPOSE(08_SETTINGS!$B$6:$B$10))/SUM(08_SETTINGS!$B$6:$B$10),""))</f>
        <v/>
      </c>
      <c r="I124" s="21" t="str">
        <f aca="false">IF($H124="","",IF($H124&lt;08_SETTINGS!$B$26,"LOW",IF($H124&lt;08_SETTINGS!$B$27,"MEDIUM","HIGH")))</f>
        <v/>
      </c>
      <c r="J124" s="25"/>
      <c r="K124" s="25"/>
      <c r="L124" s="25"/>
      <c r="M124" s="25"/>
      <c r="N124" s="25"/>
      <c r="O124" s="25"/>
      <c r="P124" s="26" t="str">
        <f aca="false">IF(COUNT($J124:$O124)=0,"",IFERROR(SUMPRODUCT($J124:$O124,TRANSPOSE(08_SETTINGS!$B$16:$B$21))/SUM(08_SETTINGS!$B$16:$B$21),""))</f>
        <v/>
      </c>
      <c r="Q124" s="21" t="str">
        <f aca="false">IF($P124="","",IF($P124&lt;08_SETTINGS!$B$31,"LOW",IF($P124&lt;08_SETTINGS!$B$32,"MEDIUM","HIGH")))</f>
        <v/>
      </c>
      <c r="R124" s="21" t="str">
        <f aca="false">IF(OR($I124="",$Q124=""),"",INDEX(08_SETTINGS!$C$38:$E$40,MATCH($Q124,08_SETTINGS!$B$38:$B$40,0),MATCH($I124,08_SETTINGS!$C$37:$E$37,0)))</f>
        <v/>
      </c>
    </row>
    <row r="125" customFormat="false" ht="15" hidden="false" customHeight="false" outlineLevel="0" collapsed="false">
      <c r="A125" s="24" t="str">
        <f aca="false">IF(02_EMPLOYEES!$A$125="","",02_EMPLOYEES!$A$125)</f>
        <v/>
      </c>
      <c r="B125" s="24" t="str">
        <f aca="false">IFERROR(INDEX(02_EMPLOYEES!$B$5:$B$204,MATCH($A125,02_EMPLOYEES!$A$5:$A$204,0)),"")</f>
        <v/>
      </c>
      <c r="C125" s="25"/>
      <c r="D125" s="25"/>
      <c r="E125" s="25"/>
      <c r="F125" s="25"/>
      <c r="G125" s="25"/>
      <c r="H125" s="26" t="str">
        <f aca="false">IF(COUNT($C125:$G125)=0,"",IFERROR(SUMPRODUCT($C125:$G125,TRANSPOSE(08_SETTINGS!$B$6:$B$10))/SUM(08_SETTINGS!$B$6:$B$10),""))</f>
        <v/>
      </c>
      <c r="I125" s="21" t="str">
        <f aca="false">IF($H125="","",IF($H125&lt;08_SETTINGS!$B$26,"LOW",IF($H125&lt;08_SETTINGS!$B$27,"MEDIUM","HIGH")))</f>
        <v/>
      </c>
      <c r="J125" s="25"/>
      <c r="K125" s="25"/>
      <c r="L125" s="25"/>
      <c r="M125" s="25"/>
      <c r="N125" s="25"/>
      <c r="O125" s="25"/>
      <c r="P125" s="26" t="str">
        <f aca="false">IF(COUNT($J125:$O125)=0,"",IFERROR(SUMPRODUCT($J125:$O125,TRANSPOSE(08_SETTINGS!$B$16:$B$21))/SUM(08_SETTINGS!$B$16:$B$21),""))</f>
        <v/>
      </c>
      <c r="Q125" s="21" t="str">
        <f aca="false">IF($P125="","",IF($P125&lt;08_SETTINGS!$B$31,"LOW",IF($P125&lt;08_SETTINGS!$B$32,"MEDIUM","HIGH")))</f>
        <v/>
      </c>
      <c r="R125" s="21" t="str">
        <f aca="false">IF(OR($I125="",$Q125=""),"",INDEX(08_SETTINGS!$C$38:$E$40,MATCH($Q125,08_SETTINGS!$B$38:$B$40,0),MATCH($I125,08_SETTINGS!$C$37:$E$37,0)))</f>
        <v/>
      </c>
    </row>
    <row r="126" customFormat="false" ht="15" hidden="false" customHeight="false" outlineLevel="0" collapsed="false">
      <c r="A126" s="24" t="str">
        <f aca="false">IF(02_EMPLOYEES!$A$126="","",02_EMPLOYEES!$A$126)</f>
        <v/>
      </c>
      <c r="B126" s="24" t="str">
        <f aca="false">IFERROR(INDEX(02_EMPLOYEES!$B$5:$B$204,MATCH($A126,02_EMPLOYEES!$A$5:$A$204,0)),"")</f>
        <v/>
      </c>
      <c r="C126" s="25"/>
      <c r="D126" s="25"/>
      <c r="E126" s="25"/>
      <c r="F126" s="25"/>
      <c r="G126" s="25"/>
      <c r="H126" s="26" t="str">
        <f aca="false">IF(COUNT($C126:$G126)=0,"",IFERROR(SUMPRODUCT($C126:$G126,TRANSPOSE(08_SETTINGS!$B$6:$B$10))/SUM(08_SETTINGS!$B$6:$B$10),""))</f>
        <v/>
      </c>
      <c r="I126" s="21" t="str">
        <f aca="false">IF($H126="","",IF($H126&lt;08_SETTINGS!$B$26,"LOW",IF($H126&lt;08_SETTINGS!$B$27,"MEDIUM","HIGH")))</f>
        <v/>
      </c>
      <c r="J126" s="25"/>
      <c r="K126" s="25"/>
      <c r="L126" s="25"/>
      <c r="M126" s="25"/>
      <c r="N126" s="25"/>
      <c r="O126" s="25"/>
      <c r="P126" s="26" t="str">
        <f aca="false">IF(COUNT($J126:$O126)=0,"",IFERROR(SUMPRODUCT($J126:$O126,TRANSPOSE(08_SETTINGS!$B$16:$B$21))/SUM(08_SETTINGS!$B$16:$B$21),""))</f>
        <v/>
      </c>
      <c r="Q126" s="21" t="str">
        <f aca="false">IF($P126="","",IF($P126&lt;08_SETTINGS!$B$31,"LOW",IF($P126&lt;08_SETTINGS!$B$32,"MEDIUM","HIGH")))</f>
        <v/>
      </c>
      <c r="R126" s="21" t="str">
        <f aca="false">IF(OR($I126="",$Q126=""),"",INDEX(08_SETTINGS!$C$38:$E$40,MATCH($Q126,08_SETTINGS!$B$38:$B$40,0),MATCH($I126,08_SETTINGS!$C$37:$E$37,0)))</f>
        <v/>
      </c>
    </row>
    <row r="127" customFormat="false" ht="15" hidden="false" customHeight="false" outlineLevel="0" collapsed="false">
      <c r="A127" s="24" t="str">
        <f aca="false">IF(02_EMPLOYEES!$A$127="","",02_EMPLOYEES!$A$127)</f>
        <v/>
      </c>
      <c r="B127" s="24" t="str">
        <f aca="false">IFERROR(INDEX(02_EMPLOYEES!$B$5:$B$204,MATCH($A127,02_EMPLOYEES!$A$5:$A$204,0)),"")</f>
        <v/>
      </c>
      <c r="C127" s="25"/>
      <c r="D127" s="25"/>
      <c r="E127" s="25"/>
      <c r="F127" s="25"/>
      <c r="G127" s="25"/>
      <c r="H127" s="26" t="str">
        <f aca="false">IF(COUNT($C127:$G127)=0,"",IFERROR(SUMPRODUCT($C127:$G127,TRANSPOSE(08_SETTINGS!$B$6:$B$10))/SUM(08_SETTINGS!$B$6:$B$10),""))</f>
        <v/>
      </c>
      <c r="I127" s="21" t="str">
        <f aca="false">IF($H127="","",IF($H127&lt;08_SETTINGS!$B$26,"LOW",IF($H127&lt;08_SETTINGS!$B$27,"MEDIUM","HIGH")))</f>
        <v/>
      </c>
      <c r="J127" s="25"/>
      <c r="K127" s="25"/>
      <c r="L127" s="25"/>
      <c r="M127" s="25"/>
      <c r="N127" s="25"/>
      <c r="O127" s="25"/>
      <c r="P127" s="26" t="str">
        <f aca="false">IF(COUNT($J127:$O127)=0,"",IFERROR(SUMPRODUCT($J127:$O127,TRANSPOSE(08_SETTINGS!$B$16:$B$21))/SUM(08_SETTINGS!$B$16:$B$21),""))</f>
        <v/>
      </c>
      <c r="Q127" s="21" t="str">
        <f aca="false">IF($P127="","",IF($P127&lt;08_SETTINGS!$B$31,"LOW",IF($P127&lt;08_SETTINGS!$B$32,"MEDIUM","HIGH")))</f>
        <v/>
      </c>
      <c r="R127" s="21" t="str">
        <f aca="false">IF(OR($I127="",$Q127=""),"",INDEX(08_SETTINGS!$C$38:$E$40,MATCH($Q127,08_SETTINGS!$B$38:$B$40,0),MATCH($I127,08_SETTINGS!$C$37:$E$37,0)))</f>
        <v/>
      </c>
    </row>
    <row r="128" customFormat="false" ht="15" hidden="false" customHeight="false" outlineLevel="0" collapsed="false">
      <c r="A128" s="24" t="str">
        <f aca="false">IF(02_EMPLOYEES!$A$128="","",02_EMPLOYEES!$A$128)</f>
        <v/>
      </c>
      <c r="B128" s="24" t="str">
        <f aca="false">IFERROR(INDEX(02_EMPLOYEES!$B$5:$B$204,MATCH($A128,02_EMPLOYEES!$A$5:$A$204,0)),"")</f>
        <v/>
      </c>
      <c r="C128" s="25"/>
      <c r="D128" s="25"/>
      <c r="E128" s="25"/>
      <c r="F128" s="25"/>
      <c r="G128" s="25"/>
      <c r="H128" s="26" t="str">
        <f aca="false">IF(COUNT($C128:$G128)=0,"",IFERROR(SUMPRODUCT($C128:$G128,TRANSPOSE(08_SETTINGS!$B$6:$B$10))/SUM(08_SETTINGS!$B$6:$B$10),""))</f>
        <v/>
      </c>
      <c r="I128" s="21" t="str">
        <f aca="false">IF($H128="","",IF($H128&lt;08_SETTINGS!$B$26,"LOW",IF($H128&lt;08_SETTINGS!$B$27,"MEDIUM","HIGH")))</f>
        <v/>
      </c>
      <c r="J128" s="25"/>
      <c r="K128" s="25"/>
      <c r="L128" s="25"/>
      <c r="M128" s="25"/>
      <c r="N128" s="25"/>
      <c r="O128" s="25"/>
      <c r="P128" s="26" t="str">
        <f aca="false">IF(COUNT($J128:$O128)=0,"",IFERROR(SUMPRODUCT($J128:$O128,TRANSPOSE(08_SETTINGS!$B$16:$B$21))/SUM(08_SETTINGS!$B$16:$B$21),""))</f>
        <v/>
      </c>
      <c r="Q128" s="21" t="str">
        <f aca="false">IF($P128="","",IF($P128&lt;08_SETTINGS!$B$31,"LOW",IF($P128&lt;08_SETTINGS!$B$32,"MEDIUM","HIGH")))</f>
        <v/>
      </c>
      <c r="R128" s="21" t="str">
        <f aca="false">IF(OR($I128="",$Q128=""),"",INDEX(08_SETTINGS!$C$38:$E$40,MATCH($Q128,08_SETTINGS!$B$38:$B$40,0),MATCH($I128,08_SETTINGS!$C$37:$E$37,0)))</f>
        <v/>
      </c>
    </row>
    <row r="129" customFormat="false" ht="15" hidden="false" customHeight="false" outlineLevel="0" collapsed="false">
      <c r="A129" s="24" t="str">
        <f aca="false">IF(02_EMPLOYEES!$A$129="","",02_EMPLOYEES!$A$129)</f>
        <v/>
      </c>
      <c r="B129" s="24" t="str">
        <f aca="false">IFERROR(INDEX(02_EMPLOYEES!$B$5:$B$204,MATCH($A129,02_EMPLOYEES!$A$5:$A$204,0)),"")</f>
        <v/>
      </c>
      <c r="C129" s="25"/>
      <c r="D129" s="25"/>
      <c r="E129" s="25"/>
      <c r="F129" s="25"/>
      <c r="G129" s="25"/>
      <c r="H129" s="26" t="str">
        <f aca="false">IF(COUNT($C129:$G129)=0,"",IFERROR(SUMPRODUCT($C129:$G129,TRANSPOSE(08_SETTINGS!$B$6:$B$10))/SUM(08_SETTINGS!$B$6:$B$10),""))</f>
        <v/>
      </c>
      <c r="I129" s="21" t="str">
        <f aca="false">IF($H129="","",IF($H129&lt;08_SETTINGS!$B$26,"LOW",IF($H129&lt;08_SETTINGS!$B$27,"MEDIUM","HIGH")))</f>
        <v/>
      </c>
      <c r="J129" s="25"/>
      <c r="K129" s="25"/>
      <c r="L129" s="25"/>
      <c r="M129" s="25"/>
      <c r="N129" s="25"/>
      <c r="O129" s="25"/>
      <c r="P129" s="26" t="str">
        <f aca="false">IF(COUNT($J129:$O129)=0,"",IFERROR(SUMPRODUCT($J129:$O129,TRANSPOSE(08_SETTINGS!$B$16:$B$21))/SUM(08_SETTINGS!$B$16:$B$21),""))</f>
        <v/>
      </c>
      <c r="Q129" s="21" t="str">
        <f aca="false">IF($P129="","",IF($P129&lt;08_SETTINGS!$B$31,"LOW",IF($P129&lt;08_SETTINGS!$B$32,"MEDIUM","HIGH")))</f>
        <v/>
      </c>
      <c r="R129" s="21" t="str">
        <f aca="false">IF(OR($I129="",$Q129=""),"",INDEX(08_SETTINGS!$C$38:$E$40,MATCH($Q129,08_SETTINGS!$B$38:$B$40,0),MATCH($I129,08_SETTINGS!$C$37:$E$37,0)))</f>
        <v/>
      </c>
    </row>
    <row r="130" customFormat="false" ht="15" hidden="false" customHeight="false" outlineLevel="0" collapsed="false">
      <c r="A130" s="24" t="str">
        <f aca="false">IF(02_EMPLOYEES!$A$130="","",02_EMPLOYEES!$A$130)</f>
        <v/>
      </c>
      <c r="B130" s="24" t="str">
        <f aca="false">IFERROR(INDEX(02_EMPLOYEES!$B$5:$B$204,MATCH($A130,02_EMPLOYEES!$A$5:$A$204,0)),"")</f>
        <v/>
      </c>
      <c r="C130" s="25"/>
      <c r="D130" s="25"/>
      <c r="E130" s="25"/>
      <c r="F130" s="25"/>
      <c r="G130" s="25"/>
      <c r="H130" s="26" t="str">
        <f aca="false">IF(COUNT($C130:$G130)=0,"",IFERROR(SUMPRODUCT($C130:$G130,TRANSPOSE(08_SETTINGS!$B$6:$B$10))/SUM(08_SETTINGS!$B$6:$B$10),""))</f>
        <v/>
      </c>
      <c r="I130" s="21" t="str">
        <f aca="false">IF($H130="","",IF($H130&lt;08_SETTINGS!$B$26,"LOW",IF($H130&lt;08_SETTINGS!$B$27,"MEDIUM","HIGH")))</f>
        <v/>
      </c>
      <c r="J130" s="25"/>
      <c r="K130" s="25"/>
      <c r="L130" s="25"/>
      <c r="M130" s="25"/>
      <c r="N130" s="25"/>
      <c r="O130" s="25"/>
      <c r="P130" s="26" t="str">
        <f aca="false">IF(COUNT($J130:$O130)=0,"",IFERROR(SUMPRODUCT($J130:$O130,TRANSPOSE(08_SETTINGS!$B$16:$B$21))/SUM(08_SETTINGS!$B$16:$B$21),""))</f>
        <v/>
      </c>
      <c r="Q130" s="21" t="str">
        <f aca="false">IF($P130="","",IF($P130&lt;08_SETTINGS!$B$31,"LOW",IF($P130&lt;08_SETTINGS!$B$32,"MEDIUM","HIGH")))</f>
        <v/>
      </c>
      <c r="R130" s="21" t="str">
        <f aca="false">IF(OR($I130="",$Q130=""),"",INDEX(08_SETTINGS!$C$38:$E$40,MATCH($Q130,08_SETTINGS!$B$38:$B$40,0),MATCH($I130,08_SETTINGS!$C$37:$E$37,0)))</f>
        <v/>
      </c>
    </row>
    <row r="131" customFormat="false" ht="15" hidden="false" customHeight="false" outlineLevel="0" collapsed="false">
      <c r="A131" s="24" t="str">
        <f aca="false">IF(02_EMPLOYEES!$A$131="","",02_EMPLOYEES!$A$131)</f>
        <v/>
      </c>
      <c r="B131" s="24" t="str">
        <f aca="false">IFERROR(INDEX(02_EMPLOYEES!$B$5:$B$204,MATCH($A131,02_EMPLOYEES!$A$5:$A$204,0)),"")</f>
        <v/>
      </c>
      <c r="C131" s="25"/>
      <c r="D131" s="25"/>
      <c r="E131" s="25"/>
      <c r="F131" s="25"/>
      <c r="G131" s="25"/>
      <c r="H131" s="26" t="str">
        <f aca="false">IF(COUNT($C131:$G131)=0,"",IFERROR(SUMPRODUCT($C131:$G131,TRANSPOSE(08_SETTINGS!$B$6:$B$10))/SUM(08_SETTINGS!$B$6:$B$10),""))</f>
        <v/>
      </c>
      <c r="I131" s="21" t="str">
        <f aca="false">IF($H131="","",IF($H131&lt;08_SETTINGS!$B$26,"LOW",IF($H131&lt;08_SETTINGS!$B$27,"MEDIUM","HIGH")))</f>
        <v/>
      </c>
      <c r="J131" s="25"/>
      <c r="K131" s="25"/>
      <c r="L131" s="25"/>
      <c r="M131" s="25"/>
      <c r="N131" s="25"/>
      <c r="O131" s="25"/>
      <c r="P131" s="26" t="str">
        <f aca="false">IF(COUNT($J131:$O131)=0,"",IFERROR(SUMPRODUCT($J131:$O131,TRANSPOSE(08_SETTINGS!$B$16:$B$21))/SUM(08_SETTINGS!$B$16:$B$21),""))</f>
        <v/>
      </c>
      <c r="Q131" s="21" t="str">
        <f aca="false">IF($P131="","",IF($P131&lt;08_SETTINGS!$B$31,"LOW",IF($P131&lt;08_SETTINGS!$B$32,"MEDIUM","HIGH")))</f>
        <v/>
      </c>
      <c r="R131" s="21" t="str">
        <f aca="false">IF(OR($I131="",$Q131=""),"",INDEX(08_SETTINGS!$C$38:$E$40,MATCH($Q131,08_SETTINGS!$B$38:$B$40,0),MATCH($I131,08_SETTINGS!$C$37:$E$37,0)))</f>
        <v/>
      </c>
    </row>
    <row r="132" customFormat="false" ht="15" hidden="false" customHeight="false" outlineLevel="0" collapsed="false">
      <c r="A132" s="24" t="str">
        <f aca="false">IF(02_EMPLOYEES!$A$132="","",02_EMPLOYEES!$A$132)</f>
        <v/>
      </c>
      <c r="B132" s="24" t="str">
        <f aca="false">IFERROR(INDEX(02_EMPLOYEES!$B$5:$B$204,MATCH($A132,02_EMPLOYEES!$A$5:$A$204,0)),"")</f>
        <v/>
      </c>
      <c r="C132" s="25"/>
      <c r="D132" s="25"/>
      <c r="E132" s="25"/>
      <c r="F132" s="25"/>
      <c r="G132" s="25"/>
      <c r="H132" s="26" t="str">
        <f aca="false">IF(COUNT($C132:$G132)=0,"",IFERROR(SUMPRODUCT($C132:$G132,TRANSPOSE(08_SETTINGS!$B$6:$B$10))/SUM(08_SETTINGS!$B$6:$B$10),""))</f>
        <v/>
      </c>
      <c r="I132" s="21" t="str">
        <f aca="false">IF($H132="","",IF($H132&lt;08_SETTINGS!$B$26,"LOW",IF($H132&lt;08_SETTINGS!$B$27,"MEDIUM","HIGH")))</f>
        <v/>
      </c>
      <c r="J132" s="25"/>
      <c r="K132" s="25"/>
      <c r="L132" s="25"/>
      <c r="M132" s="25"/>
      <c r="N132" s="25"/>
      <c r="O132" s="25"/>
      <c r="P132" s="26" t="str">
        <f aca="false">IF(COUNT($J132:$O132)=0,"",IFERROR(SUMPRODUCT($J132:$O132,TRANSPOSE(08_SETTINGS!$B$16:$B$21))/SUM(08_SETTINGS!$B$16:$B$21),""))</f>
        <v/>
      </c>
      <c r="Q132" s="21" t="str">
        <f aca="false">IF($P132="","",IF($P132&lt;08_SETTINGS!$B$31,"LOW",IF($P132&lt;08_SETTINGS!$B$32,"MEDIUM","HIGH")))</f>
        <v/>
      </c>
      <c r="R132" s="21" t="str">
        <f aca="false">IF(OR($I132="",$Q132=""),"",INDEX(08_SETTINGS!$C$38:$E$40,MATCH($Q132,08_SETTINGS!$B$38:$B$40,0),MATCH($I132,08_SETTINGS!$C$37:$E$37,0)))</f>
        <v/>
      </c>
    </row>
    <row r="133" customFormat="false" ht="15" hidden="false" customHeight="false" outlineLevel="0" collapsed="false">
      <c r="A133" s="24" t="str">
        <f aca="false">IF(02_EMPLOYEES!$A$133="","",02_EMPLOYEES!$A$133)</f>
        <v/>
      </c>
      <c r="B133" s="24" t="str">
        <f aca="false">IFERROR(INDEX(02_EMPLOYEES!$B$5:$B$204,MATCH($A133,02_EMPLOYEES!$A$5:$A$204,0)),"")</f>
        <v/>
      </c>
      <c r="C133" s="25"/>
      <c r="D133" s="25"/>
      <c r="E133" s="25"/>
      <c r="F133" s="25"/>
      <c r="G133" s="25"/>
      <c r="H133" s="26" t="str">
        <f aca="false">IF(COUNT($C133:$G133)=0,"",IFERROR(SUMPRODUCT($C133:$G133,TRANSPOSE(08_SETTINGS!$B$6:$B$10))/SUM(08_SETTINGS!$B$6:$B$10),""))</f>
        <v/>
      </c>
      <c r="I133" s="21" t="str">
        <f aca="false">IF($H133="","",IF($H133&lt;08_SETTINGS!$B$26,"LOW",IF($H133&lt;08_SETTINGS!$B$27,"MEDIUM","HIGH")))</f>
        <v/>
      </c>
      <c r="J133" s="25"/>
      <c r="K133" s="25"/>
      <c r="L133" s="25"/>
      <c r="M133" s="25"/>
      <c r="N133" s="25"/>
      <c r="O133" s="25"/>
      <c r="P133" s="26" t="str">
        <f aca="false">IF(COUNT($J133:$O133)=0,"",IFERROR(SUMPRODUCT($J133:$O133,TRANSPOSE(08_SETTINGS!$B$16:$B$21))/SUM(08_SETTINGS!$B$16:$B$21),""))</f>
        <v/>
      </c>
      <c r="Q133" s="21" t="str">
        <f aca="false">IF($P133="","",IF($P133&lt;08_SETTINGS!$B$31,"LOW",IF($P133&lt;08_SETTINGS!$B$32,"MEDIUM","HIGH")))</f>
        <v/>
      </c>
      <c r="R133" s="21" t="str">
        <f aca="false">IF(OR($I133="",$Q133=""),"",INDEX(08_SETTINGS!$C$38:$E$40,MATCH($Q133,08_SETTINGS!$B$38:$B$40,0),MATCH($I133,08_SETTINGS!$C$37:$E$37,0)))</f>
        <v/>
      </c>
    </row>
    <row r="134" customFormat="false" ht="15" hidden="false" customHeight="false" outlineLevel="0" collapsed="false">
      <c r="A134" s="24" t="str">
        <f aca="false">IF(02_EMPLOYEES!$A$134="","",02_EMPLOYEES!$A$134)</f>
        <v/>
      </c>
      <c r="B134" s="24" t="str">
        <f aca="false">IFERROR(INDEX(02_EMPLOYEES!$B$5:$B$204,MATCH($A134,02_EMPLOYEES!$A$5:$A$204,0)),"")</f>
        <v/>
      </c>
      <c r="C134" s="25"/>
      <c r="D134" s="25"/>
      <c r="E134" s="25"/>
      <c r="F134" s="25"/>
      <c r="G134" s="25"/>
      <c r="H134" s="26" t="str">
        <f aca="false">IF(COUNT($C134:$G134)=0,"",IFERROR(SUMPRODUCT($C134:$G134,TRANSPOSE(08_SETTINGS!$B$6:$B$10))/SUM(08_SETTINGS!$B$6:$B$10),""))</f>
        <v/>
      </c>
      <c r="I134" s="21" t="str">
        <f aca="false">IF($H134="","",IF($H134&lt;08_SETTINGS!$B$26,"LOW",IF($H134&lt;08_SETTINGS!$B$27,"MEDIUM","HIGH")))</f>
        <v/>
      </c>
      <c r="J134" s="25"/>
      <c r="K134" s="25"/>
      <c r="L134" s="25"/>
      <c r="M134" s="25"/>
      <c r="N134" s="25"/>
      <c r="O134" s="25"/>
      <c r="P134" s="26" t="str">
        <f aca="false">IF(COUNT($J134:$O134)=0,"",IFERROR(SUMPRODUCT($J134:$O134,TRANSPOSE(08_SETTINGS!$B$16:$B$21))/SUM(08_SETTINGS!$B$16:$B$21),""))</f>
        <v/>
      </c>
      <c r="Q134" s="21" t="str">
        <f aca="false">IF($P134="","",IF($P134&lt;08_SETTINGS!$B$31,"LOW",IF($P134&lt;08_SETTINGS!$B$32,"MEDIUM","HIGH")))</f>
        <v/>
      </c>
      <c r="R134" s="21" t="str">
        <f aca="false">IF(OR($I134="",$Q134=""),"",INDEX(08_SETTINGS!$C$38:$E$40,MATCH($Q134,08_SETTINGS!$B$38:$B$40,0),MATCH($I134,08_SETTINGS!$C$37:$E$37,0)))</f>
        <v/>
      </c>
    </row>
    <row r="135" customFormat="false" ht="15" hidden="false" customHeight="false" outlineLevel="0" collapsed="false">
      <c r="A135" s="24" t="str">
        <f aca="false">IF(02_EMPLOYEES!$A$135="","",02_EMPLOYEES!$A$135)</f>
        <v/>
      </c>
      <c r="B135" s="24" t="str">
        <f aca="false">IFERROR(INDEX(02_EMPLOYEES!$B$5:$B$204,MATCH($A135,02_EMPLOYEES!$A$5:$A$204,0)),"")</f>
        <v/>
      </c>
      <c r="C135" s="25"/>
      <c r="D135" s="25"/>
      <c r="E135" s="25"/>
      <c r="F135" s="25"/>
      <c r="G135" s="25"/>
      <c r="H135" s="26" t="str">
        <f aca="false">IF(COUNT($C135:$G135)=0,"",IFERROR(SUMPRODUCT($C135:$G135,TRANSPOSE(08_SETTINGS!$B$6:$B$10))/SUM(08_SETTINGS!$B$6:$B$10),""))</f>
        <v/>
      </c>
      <c r="I135" s="21" t="str">
        <f aca="false">IF($H135="","",IF($H135&lt;08_SETTINGS!$B$26,"LOW",IF($H135&lt;08_SETTINGS!$B$27,"MEDIUM","HIGH")))</f>
        <v/>
      </c>
      <c r="J135" s="25"/>
      <c r="K135" s="25"/>
      <c r="L135" s="25"/>
      <c r="M135" s="25"/>
      <c r="N135" s="25"/>
      <c r="O135" s="25"/>
      <c r="P135" s="26" t="str">
        <f aca="false">IF(COUNT($J135:$O135)=0,"",IFERROR(SUMPRODUCT($J135:$O135,TRANSPOSE(08_SETTINGS!$B$16:$B$21))/SUM(08_SETTINGS!$B$16:$B$21),""))</f>
        <v/>
      </c>
      <c r="Q135" s="21" t="str">
        <f aca="false">IF($P135="","",IF($P135&lt;08_SETTINGS!$B$31,"LOW",IF($P135&lt;08_SETTINGS!$B$32,"MEDIUM","HIGH")))</f>
        <v/>
      </c>
      <c r="R135" s="21" t="str">
        <f aca="false">IF(OR($I135="",$Q135=""),"",INDEX(08_SETTINGS!$C$38:$E$40,MATCH($Q135,08_SETTINGS!$B$38:$B$40,0),MATCH($I135,08_SETTINGS!$C$37:$E$37,0)))</f>
        <v/>
      </c>
    </row>
    <row r="136" customFormat="false" ht="15" hidden="false" customHeight="false" outlineLevel="0" collapsed="false">
      <c r="A136" s="24" t="str">
        <f aca="false">IF(02_EMPLOYEES!$A$136="","",02_EMPLOYEES!$A$136)</f>
        <v/>
      </c>
      <c r="B136" s="24" t="str">
        <f aca="false">IFERROR(INDEX(02_EMPLOYEES!$B$5:$B$204,MATCH($A136,02_EMPLOYEES!$A$5:$A$204,0)),"")</f>
        <v/>
      </c>
      <c r="C136" s="25"/>
      <c r="D136" s="25"/>
      <c r="E136" s="25"/>
      <c r="F136" s="25"/>
      <c r="G136" s="25"/>
      <c r="H136" s="26" t="str">
        <f aca="false">IF(COUNT($C136:$G136)=0,"",IFERROR(SUMPRODUCT($C136:$G136,TRANSPOSE(08_SETTINGS!$B$6:$B$10))/SUM(08_SETTINGS!$B$6:$B$10),""))</f>
        <v/>
      </c>
      <c r="I136" s="21" t="str">
        <f aca="false">IF($H136="","",IF($H136&lt;08_SETTINGS!$B$26,"LOW",IF($H136&lt;08_SETTINGS!$B$27,"MEDIUM","HIGH")))</f>
        <v/>
      </c>
      <c r="J136" s="25"/>
      <c r="K136" s="25"/>
      <c r="L136" s="25"/>
      <c r="M136" s="25"/>
      <c r="N136" s="25"/>
      <c r="O136" s="25"/>
      <c r="P136" s="26" t="str">
        <f aca="false">IF(COUNT($J136:$O136)=0,"",IFERROR(SUMPRODUCT($J136:$O136,TRANSPOSE(08_SETTINGS!$B$16:$B$21))/SUM(08_SETTINGS!$B$16:$B$21),""))</f>
        <v/>
      </c>
      <c r="Q136" s="21" t="str">
        <f aca="false">IF($P136="","",IF($P136&lt;08_SETTINGS!$B$31,"LOW",IF($P136&lt;08_SETTINGS!$B$32,"MEDIUM","HIGH")))</f>
        <v/>
      </c>
      <c r="R136" s="21" t="str">
        <f aca="false">IF(OR($I136="",$Q136=""),"",INDEX(08_SETTINGS!$C$38:$E$40,MATCH($Q136,08_SETTINGS!$B$38:$B$40,0),MATCH($I136,08_SETTINGS!$C$37:$E$37,0)))</f>
        <v/>
      </c>
    </row>
    <row r="137" customFormat="false" ht="15" hidden="false" customHeight="false" outlineLevel="0" collapsed="false">
      <c r="A137" s="24" t="str">
        <f aca="false">IF(02_EMPLOYEES!$A$137="","",02_EMPLOYEES!$A$137)</f>
        <v/>
      </c>
      <c r="B137" s="24" t="str">
        <f aca="false">IFERROR(INDEX(02_EMPLOYEES!$B$5:$B$204,MATCH($A137,02_EMPLOYEES!$A$5:$A$204,0)),"")</f>
        <v/>
      </c>
      <c r="C137" s="25"/>
      <c r="D137" s="25"/>
      <c r="E137" s="25"/>
      <c r="F137" s="25"/>
      <c r="G137" s="25"/>
      <c r="H137" s="26" t="str">
        <f aca="false">IF(COUNT($C137:$G137)=0,"",IFERROR(SUMPRODUCT($C137:$G137,TRANSPOSE(08_SETTINGS!$B$6:$B$10))/SUM(08_SETTINGS!$B$6:$B$10),""))</f>
        <v/>
      </c>
      <c r="I137" s="21" t="str">
        <f aca="false">IF($H137="","",IF($H137&lt;08_SETTINGS!$B$26,"LOW",IF($H137&lt;08_SETTINGS!$B$27,"MEDIUM","HIGH")))</f>
        <v/>
      </c>
      <c r="J137" s="25"/>
      <c r="K137" s="25"/>
      <c r="L137" s="25"/>
      <c r="M137" s="25"/>
      <c r="N137" s="25"/>
      <c r="O137" s="25"/>
      <c r="P137" s="26" t="str">
        <f aca="false">IF(COUNT($J137:$O137)=0,"",IFERROR(SUMPRODUCT($J137:$O137,TRANSPOSE(08_SETTINGS!$B$16:$B$21))/SUM(08_SETTINGS!$B$16:$B$21),""))</f>
        <v/>
      </c>
      <c r="Q137" s="21" t="str">
        <f aca="false">IF($P137="","",IF($P137&lt;08_SETTINGS!$B$31,"LOW",IF($P137&lt;08_SETTINGS!$B$32,"MEDIUM","HIGH")))</f>
        <v/>
      </c>
      <c r="R137" s="21" t="str">
        <f aca="false">IF(OR($I137="",$Q137=""),"",INDEX(08_SETTINGS!$C$38:$E$40,MATCH($Q137,08_SETTINGS!$B$38:$B$40,0),MATCH($I137,08_SETTINGS!$C$37:$E$37,0)))</f>
        <v/>
      </c>
    </row>
    <row r="138" customFormat="false" ht="15" hidden="false" customHeight="false" outlineLevel="0" collapsed="false">
      <c r="A138" s="24" t="str">
        <f aca="false">IF(02_EMPLOYEES!$A$138="","",02_EMPLOYEES!$A$138)</f>
        <v/>
      </c>
      <c r="B138" s="24" t="str">
        <f aca="false">IFERROR(INDEX(02_EMPLOYEES!$B$5:$B$204,MATCH($A138,02_EMPLOYEES!$A$5:$A$204,0)),"")</f>
        <v/>
      </c>
      <c r="C138" s="25"/>
      <c r="D138" s="25"/>
      <c r="E138" s="25"/>
      <c r="F138" s="25"/>
      <c r="G138" s="25"/>
      <c r="H138" s="26" t="str">
        <f aca="false">IF(COUNT($C138:$G138)=0,"",IFERROR(SUMPRODUCT($C138:$G138,TRANSPOSE(08_SETTINGS!$B$6:$B$10))/SUM(08_SETTINGS!$B$6:$B$10),""))</f>
        <v/>
      </c>
      <c r="I138" s="21" t="str">
        <f aca="false">IF($H138="","",IF($H138&lt;08_SETTINGS!$B$26,"LOW",IF($H138&lt;08_SETTINGS!$B$27,"MEDIUM","HIGH")))</f>
        <v/>
      </c>
      <c r="J138" s="25"/>
      <c r="K138" s="25"/>
      <c r="L138" s="25"/>
      <c r="M138" s="25"/>
      <c r="N138" s="25"/>
      <c r="O138" s="25"/>
      <c r="P138" s="26" t="str">
        <f aca="false">IF(COUNT($J138:$O138)=0,"",IFERROR(SUMPRODUCT($J138:$O138,TRANSPOSE(08_SETTINGS!$B$16:$B$21))/SUM(08_SETTINGS!$B$16:$B$21),""))</f>
        <v/>
      </c>
      <c r="Q138" s="21" t="str">
        <f aca="false">IF($P138="","",IF($P138&lt;08_SETTINGS!$B$31,"LOW",IF($P138&lt;08_SETTINGS!$B$32,"MEDIUM","HIGH")))</f>
        <v/>
      </c>
      <c r="R138" s="21" t="str">
        <f aca="false">IF(OR($I138="",$Q138=""),"",INDEX(08_SETTINGS!$C$38:$E$40,MATCH($Q138,08_SETTINGS!$B$38:$B$40,0),MATCH($I138,08_SETTINGS!$C$37:$E$37,0)))</f>
        <v/>
      </c>
    </row>
    <row r="139" customFormat="false" ht="15" hidden="false" customHeight="false" outlineLevel="0" collapsed="false">
      <c r="A139" s="24" t="str">
        <f aca="false">IF(02_EMPLOYEES!$A$139="","",02_EMPLOYEES!$A$139)</f>
        <v/>
      </c>
      <c r="B139" s="24" t="str">
        <f aca="false">IFERROR(INDEX(02_EMPLOYEES!$B$5:$B$204,MATCH($A139,02_EMPLOYEES!$A$5:$A$204,0)),"")</f>
        <v/>
      </c>
      <c r="C139" s="25"/>
      <c r="D139" s="25"/>
      <c r="E139" s="25"/>
      <c r="F139" s="25"/>
      <c r="G139" s="25"/>
      <c r="H139" s="26" t="str">
        <f aca="false">IF(COUNT($C139:$G139)=0,"",IFERROR(SUMPRODUCT($C139:$G139,TRANSPOSE(08_SETTINGS!$B$6:$B$10))/SUM(08_SETTINGS!$B$6:$B$10),""))</f>
        <v/>
      </c>
      <c r="I139" s="21" t="str">
        <f aca="false">IF($H139="","",IF($H139&lt;08_SETTINGS!$B$26,"LOW",IF($H139&lt;08_SETTINGS!$B$27,"MEDIUM","HIGH")))</f>
        <v/>
      </c>
      <c r="J139" s="25"/>
      <c r="K139" s="25"/>
      <c r="L139" s="25"/>
      <c r="M139" s="25"/>
      <c r="N139" s="25"/>
      <c r="O139" s="25"/>
      <c r="P139" s="26" t="str">
        <f aca="false">IF(COUNT($J139:$O139)=0,"",IFERROR(SUMPRODUCT($J139:$O139,TRANSPOSE(08_SETTINGS!$B$16:$B$21))/SUM(08_SETTINGS!$B$16:$B$21),""))</f>
        <v/>
      </c>
      <c r="Q139" s="21" t="str">
        <f aca="false">IF($P139="","",IF($P139&lt;08_SETTINGS!$B$31,"LOW",IF($P139&lt;08_SETTINGS!$B$32,"MEDIUM","HIGH")))</f>
        <v/>
      </c>
      <c r="R139" s="21" t="str">
        <f aca="false">IF(OR($I139="",$Q139=""),"",INDEX(08_SETTINGS!$C$38:$E$40,MATCH($Q139,08_SETTINGS!$B$38:$B$40,0),MATCH($I139,08_SETTINGS!$C$37:$E$37,0)))</f>
        <v/>
      </c>
    </row>
    <row r="140" customFormat="false" ht="15" hidden="false" customHeight="false" outlineLevel="0" collapsed="false">
      <c r="A140" s="24" t="str">
        <f aca="false">IF(02_EMPLOYEES!$A$140="","",02_EMPLOYEES!$A$140)</f>
        <v/>
      </c>
      <c r="B140" s="24" t="str">
        <f aca="false">IFERROR(INDEX(02_EMPLOYEES!$B$5:$B$204,MATCH($A140,02_EMPLOYEES!$A$5:$A$204,0)),"")</f>
        <v/>
      </c>
      <c r="C140" s="25"/>
      <c r="D140" s="25"/>
      <c r="E140" s="25"/>
      <c r="F140" s="25"/>
      <c r="G140" s="25"/>
      <c r="H140" s="26" t="str">
        <f aca="false">IF(COUNT($C140:$G140)=0,"",IFERROR(SUMPRODUCT($C140:$G140,TRANSPOSE(08_SETTINGS!$B$6:$B$10))/SUM(08_SETTINGS!$B$6:$B$10),""))</f>
        <v/>
      </c>
      <c r="I140" s="21" t="str">
        <f aca="false">IF($H140="","",IF($H140&lt;08_SETTINGS!$B$26,"LOW",IF($H140&lt;08_SETTINGS!$B$27,"MEDIUM","HIGH")))</f>
        <v/>
      </c>
      <c r="J140" s="25"/>
      <c r="K140" s="25"/>
      <c r="L140" s="25"/>
      <c r="M140" s="25"/>
      <c r="N140" s="25"/>
      <c r="O140" s="25"/>
      <c r="P140" s="26" t="str">
        <f aca="false">IF(COUNT($J140:$O140)=0,"",IFERROR(SUMPRODUCT($J140:$O140,TRANSPOSE(08_SETTINGS!$B$16:$B$21))/SUM(08_SETTINGS!$B$16:$B$21),""))</f>
        <v/>
      </c>
      <c r="Q140" s="21" t="str">
        <f aca="false">IF($P140="","",IF($P140&lt;08_SETTINGS!$B$31,"LOW",IF($P140&lt;08_SETTINGS!$B$32,"MEDIUM","HIGH")))</f>
        <v/>
      </c>
      <c r="R140" s="21" t="str">
        <f aca="false">IF(OR($I140="",$Q140=""),"",INDEX(08_SETTINGS!$C$38:$E$40,MATCH($Q140,08_SETTINGS!$B$38:$B$40,0),MATCH($I140,08_SETTINGS!$C$37:$E$37,0)))</f>
        <v/>
      </c>
    </row>
    <row r="141" customFormat="false" ht="15" hidden="false" customHeight="false" outlineLevel="0" collapsed="false">
      <c r="A141" s="24" t="str">
        <f aca="false">IF(02_EMPLOYEES!$A$141="","",02_EMPLOYEES!$A$141)</f>
        <v/>
      </c>
      <c r="B141" s="24" t="str">
        <f aca="false">IFERROR(INDEX(02_EMPLOYEES!$B$5:$B$204,MATCH($A141,02_EMPLOYEES!$A$5:$A$204,0)),"")</f>
        <v/>
      </c>
      <c r="C141" s="25"/>
      <c r="D141" s="25"/>
      <c r="E141" s="25"/>
      <c r="F141" s="25"/>
      <c r="G141" s="25"/>
      <c r="H141" s="26" t="str">
        <f aca="false">IF(COUNT($C141:$G141)=0,"",IFERROR(SUMPRODUCT($C141:$G141,TRANSPOSE(08_SETTINGS!$B$6:$B$10))/SUM(08_SETTINGS!$B$6:$B$10),""))</f>
        <v/>
      </c>
      <c r="I141" s="21" t="str">
        <f aca="false">IF($H141="","",IF($H141&lt;08_SETTINGS!$B$26,"LOW",IF($H141&lt;08_SETTINGS!$B$27,"MEDIUM","HIGH")))</f>
        <v/>
      </c>
      <c r="J141" s="25"/>
      <c r="K141" s="25"/>
      <c r="L141" s="25"/>
      <c r="M141" s="25"/>
      <c r="N141" s="25"/>
      <c r="O141" s="25"/>
      <c r="P141" s="26" t="str">
        <f aca="false">IF(COUNT($J141:$O141)=0,"",IFERROR(SUMPRODUCT($J141:$O141,TRANSPOSE(08_SETTINGS!$B$16:$B$21))/SUM(08_SETTINGS!$B$16:$B$21),""))</f>
        <v/>
      </c>
      <c r="Q141" s="21" t="str">
        <f aca="false">IF($P141="","",IF($P141&lt;08_SETTINGS!$B$31,"LOW",IF($P141&lt;08_SETTINGS!$B$32,"MEDIUM","HIGH")))</f>
        <v/>
      </c>
      <c r="R141" s="21" t="str">
        <f aca="false">IF(OR($I141="",$Q141=""),"",INDEX(08_SETTINGS!$C$38:$E$40,MATCH($Q141,08_SETTINGS!$B$38:$B$40,0),MATCH($I141,08_SETTINGS!$C$37:$E$37,0)))</f>
        <v/>
      </c>
    </row>
    <row r="142" customFormat="false" ht="15" hidden="false" customHeight="false" outlineLevel="0" collapsed="false">
      <c r="A142" s="24" t="str">
        <f aca="false">IF(02_EMPLOYEES!$A$142="","",02_EMPLOYEES!$A$142)</f>
        <v/>
      </c>
      <c r="B142" s="24" t="str">
        <f aca="false">IFERROR(INDEX(02_EMPLOYEES!$B$5:$B$204,MATCH($A142,02_EMPLOYEES!$A$5:$A$204,0)),"")</f>
        <v/>
      </c>
      <c r="C142" s="25"/>
      <c r="D142" s="25"/>
      <c r="E142" s="25"/>
      <c r="F142" s="25"/>
      <c r="G142" s="25"/>
      <c r="H142" s="26" t="str">
        <f aca="false">IF(COUNT($C142:$G142)=0,"",IFERROR(SUMPRODUCT($C142:$G142,TRANSPOSE(08_SETTINGS!$B$6:$B$10))/SUM(08_SETTINGS!$B$6:$B$10),""))</f>
        <v/>
      </c>
      <c r="I142" s="21" t="str">
        <f aca="false">IF($H142="","",IF($H142&lt;08_SETTINGS!$B$26,"LOW",IF($H142&lt;08_SETTINGS!$B$27,"MEDIUM","HIGH")))</f>
        <v/>
      </c>
      <c r="J142" s="25"/>
      <c r="K142" s="25"/>
      <c r="L142" s="25"/>
      <c r="M142" s="25"/>
      <c r="N142" s="25"/>
      <c r="O142" s="25"/>
      <c r="P142" s="26" t="str">
        <f aca="false">IF(COUNT($J142:$O142)=0,"",IFERROR(SUMPRODUCT($J142:$O142,TRANSPOSE(08_SETTINGS!$B$16:$B$21))/SUM(08_SETTINGS!$B$16:$B$21),""))</f>
        <v/>
      </c>
      <c r="Q142" s="21" t="str">
        <f aca="false">IF($P142="","",IF($P142&lt;08_SETTINGS!$B$31,"LOW",IF($P142&lt;08_SETTINGS!$B$32,"MEDIUM","HIGH")))</f>
        <v/>
      </c>
      <c r="R142" s="21" t="str">
        <f aca="false">IF(OR($I142="",$Q142=""),"",INDEX(08_SETTINGS!$C$38:$E$40,MATCH($Q142,08_SETTINGS!$B$38:$B$40,0),MATCH($I142,08_SETTINGS!$C$37:$E$37,0)))</f>
        <v/>
      </c>
    </row>
    <row r="143" customFormat="false" ht="15" hidden="false" customHeight="false" outlineLevel="0" collapsed="false">
      <c r="A143" s="24" t="str">
        <f aca="false">IF(02_EMPLOYEES!$A$143="","",02_EMPLOYEES!$A$143)</f>
        <v/>
      </c>
      <c r="B143" s="24" t="str">
        <f aca="false">IFERROR(INDEX(02_EMPLOYEES!$B$5:$B$204,MATCH($A143,02_EMPLOYEES!$A$5:$A$204,0)),"")</f>
        <v/>
      </c>
      <c r="C143" s="25"/>
      <c r="D143" s="25"/>
      <c r="E143" s="25"/>
      <c r="F143" s="25"/>
      <c r="G143" s="25"/>
      <c r="H143" s="26" t="str">
        <f aca="false">IF(COUNT($C143:$G143)=0,"",IFERROR(SUMPRODUCT($C143:$G143,TRANSPOSE(08_SETTINGS!$B$6:$B$10))/SUM(08_SETTINGS!$B$6:$B$10),""))</f>
        <v/>
      </c>
      <c r="I143" s="21" t="str">
        <f aca="false">IF($H143="","",IF($H143&lt;08_SETTINGS!$B$26,"LOW",IF($H143&lt;08_SETTINGS!$B$27,"MEDIUM","HIGH")))</f>
        <v/>
      </c>
      <c r="J143" s="25"/>
      <c r="K143" s="25"/>
      <c r="L143" s="25"/>
      <c r="M143" s="25"/>
      <c r="N143" s="25"/>
      <c r="O143" s="25"/>
      <c r="P143" s="26" t="str">
        <f aca="false">IF(COUNT($J143:$O143)=0,"",IFERROR(SUMPRODUCT($J143:$O143,TRANSPOSE(08_SETTINGS!$B$16:$B$21))/SUM(08_SETTINGS!$B$16:$B$21),""))</f>
        <v/>
      </c>
      <c r="Q143" s="21" t="str">
        <f aca="false">IF($P143="","",IF($P143&lt;08_SETTINGS!$B$31,"LOW",IF($P143&lt;08_SETTINGS!$B$32,"MEDIUM","HIGH")))</f>
        <v/>
      </c>
      <c r="R143" s="21" t="str">
        <f aca="false">IF(OR($I143="",$Q143=""),"",INDEX(08_SETTINGS!$C$38:$E$40,MATCH($Q143,08_SETTINGS!$B$38:$B$40,0),MATCH($I143,08_SETTINGS!$C$37:$E$37,0)))</f>
        <v/>
      </c>
    </row>
    <row r="144" customFormat="false" ht="15" hidden="false" customHeight="false" outlineLevel="0" collapsed="false">
      <c r="A144" s="24" t="str">
        <f aca="false">IF(02_EMPLOYEES!$A$144="","",02_EMPLOYEES!$A$144)</f>
        <v/>
      </c>
      <c r="B144" s="24" t="str">
        <f aca="false">IFERROR(INDEX(02_EMPLOYEES!$B$5:$B$204,MATCH($A144,02_EMPLOYEES!$A$5:$A$204,0)),"")</f>
        <v/>
      </c>
      <c r="C144" s="25"/>
      <c r="D144" s="25"/>
      <c r="E144" s="25"/>
      <c r="F144" s="25"/>
      <c r="G144" s="25"/>
      <c r="H144" s="26" t="str">
        <f aca="false">IF(COUNT($C144:$G144)=0,"",IFERROR(SUMPRODUCT($C144:$G144,TRANSPOSE(08_SETTINGS!$B$6:$B$10))/SUM(08_SETTINGS!$B$6:$B$10),""))</f>
        <v/>
      </c>
      <c r="I144" s="21" t="str">
        <f aca="false">IF($H144="","",IF($H144&lt;08_SETTINGS!$B$26,"LOW",IF($H144&lt;08_SETTINGS!$B$27,"MEDIUM","HIGH")))</f>
        <v/>
      </c>
      <c r="J144" s="25"/>
      <c r="K144" s="25"/>
      <c r="L144" s="25"/>
      <c r="M144" s="25"/>
      <c r="N144" s="25"/>
      <c r="O144" s="25"/>
      <c r="P144" s="26" t="str">
        <f aca="false">IF(COUNT($J144:$O144)=0,"",IFERROR(SUMPRODUCT($J144:$O144,TRANSPOSE(08_SETTINGS!$B$16:$B$21))/SUM(08_SETTINGS!$B$16:$B$21),""))</f>
        <v/>
      </c>
      <c r="Q144" s="21" t="str">
        <f aca="false">IF($P144="","",IF($P144&lt;08_SETTINGS!$B$31,"LOW",IF($P144&lt;08_SETTINGS!$B$32,"MEDIUM","HIGH")))</f>
        <v/>
      </c>
      <c r="R144" s="21" t="str">
        <f aca="false">IF(OR($I144="",$Q144=""),"",INDEX(08_SETTINGS!$C$38:$E$40,MATCH($Q144,08_SETTINGS!$B$38:$B$40,0),MATCH($I144,08_SETTINGS!$C$37:$E$37,0)))</f>
        <v/>
      </c>
    </row>
    <row r="145" customFormat="false" ht="15" hidden="false" customHeight="false" outlineLevel="0" collapsed="false">
      <c r="A145" s="24" t="str">
        <f aca="false">IF(02_EMPLOYEES!$A$145="","",02_EMPLOYEES!$A$145)</f>
        <v/>
      </c>
      <c r="B145" s="24" t="str">
        <f aca="false">IFERROR(INDEX(02_EMPLOYEES!$B$5:$B$204,MATCH($A145,02_EMPLOYEES!$A$5:$A$204,0)),"")</f>
        <v/>
      </c>
      <c r="C145" s="25"/>
      <c r="D145" s="25"/>
      <c r="E145" s="25"/>
      <c r="F145" s="25"/>
      <c r="G145" s="25"/>
      <c r="H145" s="26" t="str">
        <f aca="false">IF(COUNT($C145:$G145)=0,"",IFERROR(SUMPRODUCT($C145:$G145,TRANSPOSE(08_SETTINGS!$B$6:$B$10))/SUM(08_SETTINGS!$B$6:$B$10),""))</f>
        <v/>
      </c>
      <c r="I145" s="21" t="str">
        <f aca="false">IF($H145="","",IF($H145&lt;08_SETTINGS!$B$26,"LOW",IF($H145&lt;08_SETTINGS!$B$27,"MEDIUM","HIGH")))</f>
        <v/>
      </c>
      <c r="J145" s="25"/>
      <c r="K145" s="25"/>
      <c r="L145" s="25"/>
      <c r="M145" s="25"/>
      <c r="N145" s="25"/>
      <c r="O145" s="25"/>
      <c r="P145" s="26" t="str">
        <f aca="false">IF(COUNT($J145:$O145)=0,"",IFERROR(SUMPRODUCT($J145:$O145,TRANSPOSE(08_SETTINGS!$B$16:$B$21))/SUM(08_SETTINGS!$B$16:$B$21),""))</f>
        <v/>
      </c>
      <c r="Q145" s="21" t="str">
        <f aca="false">IF($P145="","",IF($P145&lt;08_SETTINGS!$B$31,"LOW",IF($P145&lt;08_SETTINGS!$B$32,"MEDIUM","HIGH")))</f>
        <v/>
      </c>
      <c r="R145" s="21" t="str">
        <f aca="false">IF(OR($I145="",$Q145=""),"",INDEX(08_SETTINGS!$C$38:$E$40,MATCH($Q145,08_SETTINGS!$B$38:$B$40,0),MATCH($I145,08_SETTINGS!$C$37:$E$37,0)))</f>
        <v/>
      </c>
    </row>
    <row r="146" customFormat="false" ht="15" hidden="false" customHeight="false" outlineLevel="0" collapsed="false">
      <c r="A146" s="24" t="str">
        <f aca="false">IF(02_EMPLOYEES!$A$146="","",02_EMPLOYEES!$A$146)</f>
        <v/>
      </c>
      <c r="B146" s="24" t="str">
        <f aca="false">IFERROR(INDEX(02_EMPLOYEES!$B$5:$B$204,MATCH($A146,02_EMPLOYEES!$A$5:$A$204,0)),"")</f>
        <v/>
      </c>
      <c r="C146" s="25"/>
      <c r="D146" s="25"/>
      <c r="E146" s="25"/>
      <c r="F146" s="25"/>
      <c r="G146" s="25"/>
      <c r="H146" s="26" t="str">
        <f aca="false">IF(COUNT($C146:$G146)=0,"",IFERROR(SUMPRODUCT($C146:$G146,TRANSPOSE(08_SETTINGS!$B$6:$B$10))/SUM(08_SETTINGS!$B$6:$B$10),""))</f>
        <v/>
      </c>
      <c r="I146" s="21" t="str">
        <f aca="false">IF($H146="","",IF($H146&lt;08_SETTINGS!$B$26,"LOW",IF($H146&lt;08_SETTINGS!$B$27,"MEDIUM","HIGH")))</f>
        <v/>
      </c>
      <c r="J146" s="25"/>
      <c r="K146" s="25"/>
      <c r="L146" s="25"/>
      <c r="M146" s="25"/>
      <c r="N146" s="25"/>
      <c r="O146" s="25"/>
      <c r="P146" s="26" t="str">
        <f aca="false">IF(COUNT($J146:$O146)=0,"",IFERROR(SUMPRODUCT($J146:$O146,TRANSPOSE(08_SETTINGS!$B$16:$B$21))/SUM(08_SETTINGS!$B$16:$B$21),""))</f>
        <v/>
      </c>
      <c r="Q146" s="21" t="str">
        <f aca="false">IF($P146="","",IF($P146&lt;08_SETTINGS!$B$31,"LOW",IF($P146&lt;08_SETTINGS!$B$32,"MEDIUM","HIGH")))</f>
        <v/>
      </c>
      <c r="R146" s="21" t="str">
        <f aca="false">IF(OR($I146="",$Q146=""),"",INDEX(08_SETTINGS!$C$38:$E$40,MATCH($Q146,08_SETTINGS!$B$38:$B$40,0),MATCH($I146,08_SETTINGS!$C$37:$E$37,0)))</f>
        <v/>
      </c>
    </row>
    <row r="147" customFormat="false" ht="15" hidden="false" customHeight="false" outlineLevel="0" collapsed="false">
      <c r="A147" s="24" t="str">
        <f aca="false">IF(02_EMPLOYEES!$A$147="","",02_EMPLOYEES!$A$147)</f>
        <v/>
      </c>
      <c r="B147" s="24" t="str">
        <f aca="false">IFERROR(INDEX(02_EMPLOYEES!$B$5:$B$204,MATCH($A147,02_EMPLOYEES!$A$5:$A$204,0)),"")</f>
        <v/>
      </c>
      <c r="C147" s="25"/>
      <c r="D147" s="25"/>
      <c r="E147" s="25"/>
      <c r="F147" s="25"/>
      <c r="G147" s="25"/>
      <c r="H147" s="26" t="str">
        <f aca="false">IF(COUNT($C147:$G147)=0,"",IFERROR(SUMPRODUCT($C147:$G147,TRANSPOSE(08_SETTINGS!$B$6:$B$10))/SUM(08_SETTINGS!$B$6:$B$10),""))</f>
        <v/>
      </c>
      <c r="I147" s="21" t="str">
        <f aca="false">IF($H147="","",IF($H147&lt;08_SETTINGS!$B$26,"LOW",IF($H147&lt;08_SETTINGS!$B$27,"MEDIUM","HIGH")))</f>
        <v/>
      </c>
      <c r="J147" s="25"/>
      <c r="K147" s="25"/>
      <c r="L147" s="25"/>
      <c r="M147" s="25"/>
      <c r="N147" s="25"/>
      <c r="O147" s="25"/>
      <c r="P147" s="26" t="str">
        <f aca="false">IF(COUNT($J147:$O147)=0,"",IFERROR(SUMPRODUCT($J147:$O147,TRANSPOSE(08_SETTINGS!$B$16:$B$21))/SUM(08_SETTINGS!$B$16:$B$21),""))</f>
        <v/>
      </c>
      <c r="Q147" s="21" t="str">
        <f aca="false">IF($P147="","",IF($P147&lt;08_SETTINGS!$B$31,"LOW",IF($P147&lt;08_SETTINGS!$B$32,"MEDIUM","HIGH")))</f>
        <v/>
      </c>
      <c r="R147" s="21" t="str">
        <f aca="false">IF(OR($I147="",$Q147=""),"",INDEX(08_SETTINGS!$C$38:$E$40,MATCH($Q147,08_SETTINGS!$B$38:$B$40,0),MATCH($I147,08_SETTINGS!$C$37:$E$37,0)))</f>
        <v/>
      </c>
    </row>
    <row r="148" customFormat="false" ht="15" hidden="false" customHeight="false" outlineLevel="0" collapsed="false">
      <c r="A148" s="24" t="str">
        <f aca="false">IF(02_EMPLOYEES!$A$148="","",02_EMPLOYEES!$A$148)</f>
        <v/>
      </c>
      <c r="B148" s="24" t="str">
        <f aca="false">IFERROR(INDEX(02_EMPLOYEES!$B$5:$B$204,MATCH($A148,02_EMPLOYEES!$A$5:$A$204,0)),"")</f>
        <v/>
      </c>
      <c r="C148" s="25"/>
      <c r="D148" s="25"/>
      <c r="E148" s="25"/>
      <c r="F148" s="25"/>
      <c r="G148" s="25"/>
      <c r="H148" s="26" t="str">
        <f aca="false">IF(COUNT($C148:$G148)=0,"",IFERROR(SUMPRODUCT($C148:$G148,TRANSPOSE(08_SETTINGS!$B$6:$B$10))/SUM(08_SETTINGS!$B$6:$B$10),""))</f>
        <v/>
      </c>
      <c r="I148" s="21" t="str">
        <f aca="false">IF($H148="","",IF($H148&lt;08_SETTINGS!$B$26,"LOW",IF($H148&lt;08_SETTINGS!$B$27,"MEDIUM","HIGH")))</f>
        <v/>
      </c>
      <c r="J148" s="25"/>
      <c r="K148" s="25"/>
      <c r="L148" s="25"/>
      <c r="M148" s="25"/>
      <c r="N148" s="25"/>
      <c r="O148" s="25"/>
      <c r="P148" s="26" t="str">
        <f aca="false">IF(COUNT($J148:$O148)=0,"",IFERROR(SUMPRODUCT($J148:$O148,TRANSPOSE(08_SETTINGS!$B$16:$B$21))/SUM(08_SETTINGS!$B$16:$B$21),""))</f>
        <v/>
      </c>
      <c r="Q148" s="21" t="str">
        <f aca="false">IF($P148="","",IF($P148&lt;08_SETTINGS!$B$31,"LOW",IF($P148&lt;08_SETTINGS!$B$32,"MEDIUM","HIGH")))</f>
        <v/>
      </c>
      <c r="R148" s="21" t="str">
        <f aca="false">IF(OR($I148="",$Q148=""),"",INDEX(08_SETTINGS!$C$38:$E$40,MATCH($Q148,08_SETTINGS!$B$38:$B$40,0),MATCH($I148,08_SETTINGS!$C$37:$E$37,0)))</f>
        <v/>
      </c>
    </row>
    <row r="149" customFormat="false" ht="15" hidden="false" customHeight="false" outlineLevel="0" collapsed="false">
      <c r="A149" s="24" t="str">
        <f aca="false">IF(02_EMPLOYEES!$A$149="","",02_EMPLOYEES!$A$149)</f>
        <v/>
      </c>
      <c r="B149" s="24" t="str">
        <f aca="false">IFERROR(INDEX(02_EMPLOYEES!$B$5:$B$204,MATCH($A149,02_EMPLOYEES!$A$5:$A$204,0)),"")</f>
        <v/>
      </c>
      <c r="C149" s="25"/>
      <c r="D149" s="25"/>
      <c r="E149" s="25"/>
      <c r="F149" s="25"/>
      <c r="G149" s="25"/>
      <c r="H149" s="26" t="str">
        <f aca="false">IF(COUNT($C149:$G149)=0,"",IFERROR(SUMPRODUCT($C149:$G149,TRANSPOSE(08_SETTINGS!$B$6:$B$10))/SUM(08_SETTINGS!$B$6:$B$10),""))</f>
        <v/>
      </c>
      <c r="I149" s="21" t="str">
        <f aca="false">IF($H149="","",IF($H149&lt;08_SETTINGS!$B$26,"LOW",IF($H149&lt;08_SETTINGS!$B$27,"MEDIUM","HIGH")))</f>
        <v/>
      </c>
      <c r="J149" s="25"/>
      <c r="K149" s="25"/>
      <c r="L149" s="25"/>
      <c r="M149" s="25"/>
      <c r="N149" s="25"/>
      <c r="O149" s="25"/>
      <c r="P149" s="26" t="str">
        <f aca="false">IF(COUNT($J149:$O149)=0,"",IFERROR(SUMPRODUCT($J149:$O149,TRANSPOSE(08_SETTINGS!$B$16:$B$21))/SUM(08_SETTINGS!$B$16:$B$21),""))</f>
        <v/>
      </c>
      <c r="Q149" s="21" t="str">
        <f aca="false">IF($P149="","",IF($P149&lt;08_SETTINGS!$B$31,"LOW",IF($P149&lt;08_SETTINGS!$B$32,"MEDIUM","HIGH")))</f>
        <v/>
      </c>
      <c r="R149" s="21" t="str">
        <f aca="false">IF(OR($I149="",$Q149=""),"",INDEX(08_SETTINGS!$C$38:$E$40,MATCH($Q149,08_SETTINGS!$B$38:$B$40,0),MATCH($I149,08_SETTINGS!$C$37:$E$37,0)))</f>
        <v/>
      </c>
    </row>
    <row r="150" customFormat="false" ht="15" hidden="false" customHeight="false" outlineLevel="0" collapsed="false">
      <c r="A150" s="24" t="str">
        <f aca="false">IF(02_EMPLOYEES!$A$150="","",02_EMPLOYEES!$A$150)</f>
        <v/>
      </c>
      <c r="B150" s="24" t="str">
        <f aca="false">IFERROR(INDEX(02_EMPLOYEES!$B$5:$B$204,MATCH($A150,02_EMPLOYEES!$A$5:$A$204,0)),"")</f>
        <v/>
      </c>
      <c r="C150" s="25"/>
      <c r="D150" s="25"/>
      <c r="E150" s="25"/>
      <c r="F150" s="25"/>
      <c r="G150" s="25"/>
      <c r="H150" s="26" t="str">
        <f aca="false">IF(COUNT($C150:$G150)=0,"",IFERROR(SUMPRODUCT($C150:$G150,TRANSPOSE(08_SETTINGS!$B$6:$B$10))/SUM(08_SETTINGS!$B$6:$B$10),""))</f>
        <v/>
      </c>
      <c r="I150" s="21" t="str">
        <f aca="false">IF($H150="","",IF($H150&lt;08_SETTINGS!$B$26,"LOW",IF($H150&lt;08_SETTINGS!$B$27,"MEDIUM","HIGH")))</f>
        <v/>
      </c>
      <c r="J150" s="25"/>
      <c r="K150" s="25"/>
      <c r="L150" s="25"/>
      <c r="M150" s="25"/>
      <c r="N150" s="25"/>
      <c r="O150" s="25"/>
      <c r="P150" s="26" t="str">
        <f aca="false">IF(COUNT($J150:$O150)=0,"",IFERROR(SUMPRODUCT($J150:$O150,TRANSPOSE(08_SETTINGS!$B$16:$B$21))/SUM(08_SETTINGS!$B$16:$B$21),""))</f>
        <v/>
      </c>
      <c r="Q150" s="21" t="str">
        <f aca="false">IF($P150="","",IF($P150&lt;08_SETTINGS!$B$31,"LOW",IF($P150&lt;08_SETTINGS!$B$32,"MEDIUM","HIGH")))</f>
        <v/>
      </c>
      <c r="R150" s="21" t="str">
        <f aca="false">IF(OR($I150="",$Q150=""),"",INDEX(08_SETTINGS!$C$38:$E$40,MATCH($Q150,08_SETTINGS!$B$38:$B$40,0),MATCH($I150,08_SETTINGS!$C$37:$E$37,0)))</f>
        <v/>
      </c>
    </row>
    <row r="151" customFormat="false" ht="15" hidden="false" customHeight="false" outlineLevel="0" collapsed="false">
      <c r="A151" s="24" t="str">
        <f aca="false">IF(02_EMPLOYEES!$A$151="","",02_EMPLOYEES!$A$151)</f>
        <v/>
      </c>
      <c r="B151" s="24" t="str">
        <f aca="false">IFERROR(INDEX(02_EMPLOYEES!$B$5:$B$204,MATCH($A151,02_EMPLOYEES!$A$5:$A$204,0)),"")</f>
        <v/>
      </c>
      <c r="C151" s="25"/>
      <c r="D151" s="25"/>
      <c r="E151" s="25"/>
      <c r="F151" s="25"/>
      <c r="G151" s="25"/>
      <c r="H151" s="26" t="str">
        <f aca="false">IF(COUNT($C151:$G151)=0,"",IFERROR(SUMPRODUCT($C151:$G151,TRANSPOSE(08_SETTINGS!$B$6:$B$10))/SUM(08_SETTINGS!$B$6:$B$10),""))</f>
        <v/>
      </c>
      <c r="I151" s="21" t="str">
        <f aca="false">IF($H151="","",IF($H151&lt;08_SETTINGS!$B$26,"LOW",IF($H151&lt;08_SETTINGS!$B$27,"MEDIUM","HIGH")))</f>
        <v/>
      </c>
      <c r="J151" s="25"/>
      <c r="K151" s="25"/>
      <c r="L151" s="25"/>
      <c r="M151" s="25"/>
      <c r="N151" s="25"/>
      <c r="O151" s="25"/>
      <c r="P151" s="26" t="str">
        <f aca="false">IF(COUNT($J151:$O151)=0,"",IFERROR(SUMPRODUCT($J151:$O151,TRANSPOSE(08_SETTINGS!$B$16:$B$21))/SUM(08_SETTINGS!$B$16:$B$21),""))</f>
        <v/>
      </c>
      <c r="Q151" s="21" t="str">
        <f aca="false">IF($P151="","",IF($P151&lt;08_SETTINGS!$B$31,"LOW",IF($P151&lt;08_SETTINGS!$B$32,"MEDIUM","HIGH")))</f>
        <v/>
      </c>
      <c r="R151" s="21" t="str">
        <f aca="false">IF(OR($I151="",$Q151=""),"",INDEX(08_SETTINGS!$C$38:$E$40,MATCH($Q151,08_SETTINGS!$B$38:$B$40,0),MATCH($I151,08_SETTINGS!$C$37:$E$37,0)))</f>
        <v/>
      </c>
    </row>
    <row r="152" customFormat="false" ht="15" hidden="false" customHeight="false" outlineLevel="0" collapsed="false">
      <c r="A152" s="24" t="str">
        <f aca="false">IF(02_EMPLOYEES!$A$152="","",02_EMPLOYEES!$A$152)</f>
        <v/>
      </c>
      <c r="B152" s="24" t="str">
        <f aca="false">IFERROR(INDEX(02_EMPLOYEES!$B$5:$B$204,MATCH($A152,02_EMPLOYEES!$A$5:$A$204,0)),"")</f>
        <v/>
      </c>
      <c r="C152" s="25"/>
      <c r="D152" s="25"/>
      <c r="E152" s="25"/>
      <c r="F152" s="25"/>
      <c r="G152" s="25"/>
      <c r="H152" s="26" t="str">
        <f aca="false">IF(COUNT($C152:$G152)=0,"",IFERROR(SUMPRODUCT($C152:$G152,TRANSPOSE(08_SETTINGS!$B$6:$B$10))/SUM(08_SETTINGS!$B$6:$B$10),""))</f>
        <v/>
      </c>
      <c r="I152" s="21" t="str">
        <f aca="false">IF($H152="","",IF($H152&lt;08_SETTINGS!$B$26,"LOW",IF($H152&lt;08_SETTINGS!$B$27,"MEDIUM","HIGH")))</f>
        <v/>
      </c>
      <c r="J152" s="25"/>
      <c r="K152" s="25"/>
      <c r="L152" s="25"/>
      <c r="M152" s="25"/>
      <c r="N152" s="25"/>
      <c r="O152" s="25"/>
      <c r="P152" s="26" t="str">
        <f aca="false">IF(COUNT($J152:$O152)=0,"",IFERROR(SUMPRODUCT($J152:$O152,TRANSPOSE(08_SETTINGS!$B$16:$B$21))/SUM(08_SETTINGS!$B$16:$B$21),""))</f>
        <v/>
      </c>
      <c r="Q152" s="21" t="str">
        <f aca="false">IF($P152="","",IF($P152&lt;08_SETTINGS!$B$31,"LOW",IF($P152&lt;08_SETTINGS!$B$32,"MEDIUM","HIGH")))</f>
        <v/>
      </c>
      <c r="R152" s="21" t="str">
        <f aca="false">IF(OR($I152="",$Q152=""),"",INDEX(08_SETTINGS!$C$38:$E$40,MATCH($Q152,08_SETTINGS!$B$38:$B$40,0),MATCH($I152,08_SETTINGS!$C$37:$E$37,0)))</f>
        <v/>
      </c>
    </row>
    <row r="153" customFormat="false" ht="15" hidden="false" customHeight="false" outlineLevel="0" collapsed="false">
      <c r="A153" s="24" t="str">
        <f aca="false">IF(02_EMPLOYEES!$A$153="","",02_EMPLOYEES!$A$153)</f>
        <v/>
      </c>
      <c r="B153" s="24" t="str">
        <f aca="false">IFERROR(INDEX(02_EMPLOYEES!$B$5:$B$204,MATCH($A153,02_EMPLOYEES!$A$5:$A$204,0)),"")</f>
        <v/>
      </c>
      <c r="C153" s="25"/>
      <c r="D153" s="25"/>
      <c r="E153" s="25"/>
      <c r="F153" s="25"/>
      <c r="G153" s="25"/>
      <c r="H153" s="26" t="str">
        <f aca="false">IF(COUNT($C153:$G153)=0,"",IFERROR(SUMPRODUCT($C153:$G153,TRANSPOSE(08_SETTINGS!$B$6:$B$10))/SUM(08_SETTINGS!$B$6:$B$10),""))</f>
        <v/>
      </c>
      <c r="I153" s="21" t="str">
        <f aca="false">IF($H153="","",IF($H153&lt;08_SETTINGS!$B$26,"LOW",IF($H153&lt;08_SETTINGS!$B$27,"MEDIUM","HIGH")))</f>
        <v/>
      </c>
      <c r="J153" s="25"/>
      <c r="K153" s="25"/>
      <c r="L153" s="25"/>
      <c r="M153" s="25"/>
      <c r="N153" s="25"/>
      <c r="O153" s="25"/>
      <c r="P153" s="26" t="str">
        <f aca="false">IF(COUNT($J153:$O153)=0,"",IFERROR(SUMPRODUCT($J153:$O153,TRANSPOSE(08_SETTINGS!$B$16:$B$21))/SUM(08_SETTINGS!$B$16:$B$21),""))</f>
        <v/>
      </c>
      <c r="Q153" s="21" t="str">
        <f aca="false">IF($P153="","",IF($P153&lt;08_SETTINGS!$B$31,"LOW",IF($P153&lt;08_SETTINGS!$B$32,"MEDIUM","HIGH")))</f>
        <v/>
      </c>
      <c r="R153" s="21" t="str">
        <f aca="false">IF(OR($I153="",$Q153=""),"",INDEX(08_SETTINGS!$C$38:$E$40,MATCH($Q153,08_SETTINGS!$B$38:$B$40,0),MATCH($I153,08_SETTINGS!$C$37:$E$37,0)))</f>
        <v/>
      </c>
    </row>
    <row r="154" customFormat="false" ht="15" hidden="false" customHeight="false" outlineLevel="0" collapsed="false">
      <c r="A154" s="24" t="str">
        <f aca="false">IF(02_EMPLOYEES!$A$154="","",02_EMPLOYEES!$A$154)</f>
        <v/>
      </c>
      <c r="B154" s="24" t="str">
        <f aca="false">IFERROR(INDEX(02_EMPLOYEES!$B$5:$B$204,MATCH($A154,02_EMPLOYEES!$A$5:$A$204,0)),"")</f>
        <v/>
      </c>
      <c r="C154" s="25"/>
      <c r="D154" s="25"/>
      <c r="E154" s="25"/>
      <c r="F154" s="25"/>
      <c r="G154" s="25"/>
      <c r="H154" s="26" t="str">
        <f aca="false">IF(COUNT($C154:$G154)=0,"",IFERROR(SUMPRODUCT($C154:$G154,TRANSPOSE(08_SETTINGS!$B$6:$B$10))/SUM(08_SETTINGS!$B$6:$B$10),""))</f>
        <v/>
      </c>
      <c r="I154" s="21" t="str">
        <f aca="false">IF($H154="","",IF($H154&lt;08_SETTINGS!$B$26,"LOW",IF($H154&lt;08_SETTINGS!$B$27,"MEDIUM","HIGH")))</f>
        <v/>
      </c>
      <c r="J154" s="25"/>
      <c r="K154" s="25"/>
      <c r="L154" s="25"/>
      <c r="M154" s="25"/>
      <c r="N154" s="25"/>
      <c r="O154" s="25"/>
      <c r="P154" s="26" t="str">
        <f aca="false">IF(COUNT($J154:$O154)=0,"",IFERROR(SUMPRODUCT($J154:$O154,TRANSPOSE(08_SETTINGS!$B$16:$B$21))/SUM(08_SETTINGS!$B$16:$B$21),""))</f>
        <v/>
      </c>
      <c r="Q154" s="21" t="str">
        <f aca="false">IF($P154="","",IF($P154&lt;08_SETTINGS!$B$31,"LOW",IF($P154&lt;08_SETTINGS!$B$32,"MEDIUM","HIGH")))</f>
        <v/>
      </c>
      <c r="R154" s="21" t="str">
        <f aca="false">IF(OR($I154="",$Q154=""),"",INDEX(08_SETTINGS!$C$38:$E$40,MATCH($Q154,08_SETTINGS!$B$38:$B$40,0),MATCH($I154,08_SETTINGS!$C$37:$E$37,0)))</f>
        <v/>
      </c>
    </row>
    <row r="155" customFormat="false" ht="15" hidden="false" customHeight="false" outlineLevel="0" collapsed="false">
      <c r="A155" s="24" t="str">
        <f aca="false">IF(02_EMPLOYEES!$A$155="","",02_EMPLOYEES!$A$155)</f>
        <v/>
      </c>
      <c r="B155" s="24" t="str">
        <f aca="false">IFERROR(INDEX(02_EMPLOYEES!$B$5:$B$204,MATCH($A155,02_EMPLOYEES!$A$5:$A$204,0)),"")</f>
        <v/>
      </c>
      <c r="C155" s="25"/>
      <c r="D155" s="25"/>
      <c r="E155" s="25"/>
      <c r="F155" s="25"/>
      <c r="G155" s="25"/>
      <c r="H155" s="26" t="str">
        <f aca="false">IF(COUNT($C155:$G155)=0,"",IFERROR(SUMPRODUCT($C155:$G155,TRANSPOSE(08_SETTINGS!$B$6:$B$10))/SUM(08_SETTINGS!$B$6:$B$10),""))</f>
        <v/>
      </c>
      <c r="I155" s="21" t="str">
        <f aca="false">IF($H155="","",IF($H155&lt;08_SETTINGS!$B$26,"LOW",IF($H155&lt;08_SETTINGS!$B$27,"MEDIUM","HIGH")))</f>
        <v/>
      </c>
      <c r="J155" s="25"/>
      <c r="K155" s="25"/>
      <c r="L155" s="25"/>
      <c r="M155" s="25"/>
      <c r="N155" s="25"/>
      <c r="O155" s="25"/>
      <c r="P155" s="26" t="str">
        <f aca="false">IF(COUNT($J155:$O155)=0,"",IFERROR(SUMPRODUCT($J155:$O155,TRANSPOSE(08_SETTINGS!$B$16:$B$21))/SUM(08_SETTINGS!$B$16:$B$21),""))</f>
        <v/>
      </c>
      <c r="Q155" s="21" t="str">
        <f aca="false">IF($P155="","",IF($P155&lt;08_SETTINGS!$B$31,"LOW",IF($P155&lt;08_SETTINGS!$B$32,"MEDIUM","HIGH")))</f>
        <v/>
      </c>
      <c r="R155" s="21" t="str">
        <f aca="false">IF(OR($I155="",$Q155=""),"",INDEX(08_SETTINGS!$C$38:$E$40,MATCH($Q155,08_SETTINGS!$B$38:$B$40,0),MATCH($I155,08_SETTINGS!$C$37:$E$37,0)))</f>
        <v/>
      </c>
    </row>
    <row r="156" customFormat="false" ht="15" hidden="false" customHeight="false" outlineLevel="0" collapsed="false">
      <c r="A156" s="24" t="str">
        <f aca="false">IF(02_EMPLOYEES!$A$156="","",02_EMPLOYEES!$A$156)</f>
        <v/>
      </c>
      <c r="B156" s="24" t="str">
        <f aca="false">IFERROR(INDEX(02_EMPLOYEES!$B$5:$B$204,MATCH($A156,02_EMPLOYEES!$A$5:$A$204,0)),"")</f>
        <v/>
      </c>
      <c r="C156" s="25"/>
      <c r="D156" s="25"/>
      <c r="E156" s="25"/>
      <c r="F156" s="25"/>
      <c r="G156" s="25"/>
      <c r="H156" s="26" t="str">
        <f aca="false">IF(COUNT($C156:$G156)=0,"",IFERROR(SUMPRODUCT($C156:$G156,TRANSPOSE(08_SETTINGS!$B$6:$B$10))/SUM(08_SETTINGS!$B$6:$B$10),""))</f>
        <v/>
      </c>
      <c r="I156" s="21" t="str">
        <f aca="false">IF($H156="","",IF($H156&lt;08_SETTINGS!$B$26,"LOW",IF($H156&lt;08_SETTINGS!$B$27,"MEDIUM","HIGH")))</f>
        <v/>
      </c>
      <c r="J156" s="25"/>
      <c r="K156" s="25"/>
      <c r="L156" s="25"/>
      <c r="M156" s="25"/>
      <c r="N156" s="25"/>
      <c r="O156" s="25"/>
      <c r="P156" s="26" t="str">
        <f aca="false">IF(COUNT($J156:$O156)=0,"",IFERROR(SUMPRODUCT($J156:$O156,TRANSPOSE(08_SETTINGS!$B$16:$B$21))/SUM(08_SETTINGS!$B$16:$B$21),""))</f>
        <v/>
      </c>
      <c r="Q156" s="21" t="str">
        <f aca="false">IF($P156="","",IF($P156&lt;08_SETTINGS!$B$31,"LOW",IF($P156&lt;08_SETTINGS!$B$32,"MEDIUM","HIGH")))</f>
        <v/>
      </c>
      <c r="R156" s="21" t="str">
        <f aca="false">IF(OR($I156="",$Q156=""),"",INDEX(08_SETTINGS!$C$38:$E$40,MATCH($Q156,08_SETTINGS!$B$38:$B$40,0),MATCH($I156,08_SETTINGS!$C$37:$E$37,0)))</f>
        <v/>
      </c>
    </row>
    <row r="157" customFormat="false" ht="15" hidden="false" customHeight="false" outlineLevel="0" collapsed="false">
      <c r="A157" s="24" t="str">
        <f aca="false">IF(02_EMPLOYEES!$A$157="","",02_EMPLOYEES!$A$157)</f>
        <v/>
      </c>
      <c r="B157" s="24" t="str">
        <f aca="false">IFERROR(INDEX(02_EMPLOYEES!$B$5:$B$204,MATCH($A157,02_EMPLOYEES!$A$5:$A$204,0)),"")</f>
        <v/>
      </c>
      <c r="C157" s="25"/>
      <c r="D157" s="25"/>
      <c r="E157" s="25"/>
      <c r="F157" s="25"/>
      <c r="G157" s="25"/>
      <c r="H157" s="26" t="str">
        <f aca="false">IF(COUNT($C157:$G157)=0,"",IFERROR(SUMPRODUCT($C157:$G157,TRANSPOSE(08_SETTINGS!$B$6:$B$10))/SUM(08_SETTINGS!$B$6:$B$10),""))</f>
        <v/>
      </c>
      <c r="I157" s="21" t="str">
        <f aca="false">IF($H157="","",IF($H157&lt;08_SETTINGS!$B$26,"LOW",IF($H157&lt;08_SETTINGS!$B$27,"MEDIUM","HIGH")))</f>
        <v/>
      </c>
      <c r="J157" s="25"/>
      <c r="K157" s="25"/>
      <c r="L157" s="25"/>
      <c r="M157" s="25"/>
      <c r="N157" s="25"/>
      <c r="O157" s="25"/>
      <c r="P157" s="26" t="str">
        <f aca="false">IF(COUNT($J157:$O157)=0,"",IFERROR(SUMPRODUCT($J157:$O157,TRANSPOSE(08_SETTINGS!$B$16:$B$21))/SUM(08_SETTINGS!$B$16:$B$21),""))</f>
        <v/>
      </c>
      <c r="Q157" s="21" t="str">
        <f aca="false">IF($P157="","",IF($P157&lt;08_SETTINGS!$B$31,"LOW",IF($P157&lt;08_SETTINGS!$B$32,"MEDIUM","HIGH")))</f>
        <v/>
      </c>
      <c r="R157" s="21" t="str">
        <f aca="false">IF(OR($I157="",$Q157=""),"",INDEX(08_SETTINGS!$C$38:$E$40,MATCH($Q157,08_SETTINGS!$B$38:$B$40,0),MATCH($I157,08_SETTINGS!$C$37:$E$37,0)))</f>
        <v/>
      </c>
    </row>
    <row r="158" customFormat="false" ht="15" hidden="false" customHeight="false" outlineLevel="0" collapsed="false">
      <c r="A158" s="24" t="str">
        <f aca="false">IF(02_EMPLOYEES!$A$158="","",02_EMPLOYEES!$A$158)</f>
        <v/>
      </c>
      <c r="B158" s="24" t="str">
        <f aca="false">IFERROR(INDEX(02_EMPLOYEES!$B$5:$B$204,MATCH($A158,02_EMPLOYEES!$A$5:$A$204,0)),"")</f>
        <v/>
      </c>
      <c r="C158" s="25"/>
      <c r="D158" s="25"/>
      <c r="E158" s="25"/>
      <c r="F158" s="25"/>
      <c r="G158" s="25"/>
      <c r="H158" s="26" t="str">
        <f aca="false">IF(COUNT($C158:$G158)=0,"",IFERROR(SUMPRODUCT($C158:$G158,TRANSPOSE(08_SETTINGS!$B$6:$B$10))/SUM(08_SETTINGS!$B$6:$B$10),""))</f>
        <v/>
      </c>
      <c r="I158" s="21" t="str">
        <f aca="false">IF($H158="","",IF($H158&lt;08_SETTINGS!$B$26,"LOW",IF($H158&lt;08_SETTINGS!$B$27,"MEDIUM","HIGH")))</f>
        <v/>
      </c>
      <c r="J158" s="25"/>
      <c r="K158" s="25"/>
      <c r="L158" s="25"/>
      <c r="M158" s="25"/>
      <c r="N158" s="25"/>
      <c r="O158" s="25"/>
      <c r="P158" s="26" t="str">
        <f aca="false">IF(COUNT($J158:$O158)=0,"",IFERROR(SUMPRODUCT($J158:$O158,TRANSPOSE(08_SETTINGS!$B$16:$B$21))/SUM(08_SETTINGS!$B$16:$B$21),""))</f>
        <v/>
      </c>
      <c r="Q158" s="21" t="str">
        <f aca="false">IF($P158="","",IF($P158&lt;08_SETTINGS!$B$31,"LOW",IF($P158&lt;08_SETTINGS!$B$32,"MEDIUM","HIGH")))</f>
        <v/>
      </c>
      <c r="R158" s="21" t="str">
        <f aca="false">IF(OR($I158="",$Q158=""),"",INDEX(08_SETTINGS!$C$38:$E$40,MATCH($Q158,08_SETTINGS!$B$38:$B$40,0),MATCH($I158,08_SETTINGS!$C$37:$E$37,0)))</f>
        <v/>
      </c>
    </row>
    <row r="159" customFormat="false" ht="15" hidden="false" customHeight="false" outlineLevel="0" collapsed="false">
      <c r="A159" s="24" t="str">
        <f aca="false">IF(02_EMPLOYEES!$A$159="","",02_EMPLOYEES!$A$159)</f>
        <v/>
      </c>
      <c r="B159" s="24" t="str">
        <f aca="false">IFERROR(INDEX(02_EMPLOYEES!$B$5:$B$204,MATCH($A159,02_EMPLOYEES!$A$5:$A$204,0)),"")</f>
        <v/>
      </c>
      <c r="C159" s="25"/>
      <c r="D159" s="25"/>
      <c r="E159" s="25"/>
      <c r="F159" s="25"/>
      <c r="G159" s="25"/>
      <c r="H159" s="26" t="str">
        <f aca="false">IF(COUNT($C159:$G159)=0,"",IFERROR(SUMPRODUCT($C159:$G159,TRANSPOSE(08_SETTINGS!$B$6:$B$10))/SUM(08_SETTINGS!$B$6:$B$10),""))</f>
        <v/>
      </c>
      <c r="I159" s="21" t="str">
        <f aca="false">IF($H159="","",IF($H159&lt;08_SETTINGS!$B$26,"LOW",IF($H159&lt;08_SETTINGS!$B$27,"MEDIUM","HIGH")))</f>
        <v/>
      </c>
      <c r="J159" s="25"/>
      <c r="K159" s="25"/>
      <c r="L159" s="25"/>
      <c r="M159" s="25"/>
      <c r="N159" s="25"/>
      <c r="O159" s="25"/>
      <c r="P159" s="26" t="str">
        <f aca="false">IF(COUNT($J159:$O159)=0,"",IFERROR(SUMPRODUCT($J159:$O159,TRANSPOSE(08_SETTINGS!$B$16:$B$21))/SUM(08_SETTINGS!$B$16:$B$21),""))</f>
        <v/>
      </c>
      <c r="Q159" s="21" t="str">
        <f aca="false">IF($P159="","",IF($P159&lt;08_SETTINGS!$B$31,"LOW",IF($P159&lt;08_SETTINGS!$B$32,"MEDIUM","HIGH")))</f>
        <v/>
      </c>
      <c r="R159" s="21" t="str">
        <f aca="false">IF(OR($I159="",$Q159=""),"",INDEX(08_SETTINGS!$C$38:$E$40,MATCH($Q159,08_SETTINGS!$B$38:$B$40,0),MATCH($I159,08_SETTINGS!$C$37:$E$37,0)))</f>
        <v/>
      </c>
    </row>
    <row r="160" customFormat="false" ht="15" hidden="false" customHeight="false" outlineLevel="0" collapsed="false">
      <c r="A160" s="24" t="str">
        <f aca="false">IF(02_EMPLOYEES!$A$160="","",02_EMPLOYEES!$A$160)</f>
        <v/>
      </c>
      <c r="B160" s="24" t="str">
        <f aca="false">IFERROR(INDEX(02_EMPLOYEES!$B$5:$B$204,MATCH($A160,02_EMPLOYEES!$A$5:$A$204,0)),"")</f>
        <v/>
      </c>
      <c r="C160" s="25"/>
      <c r="D160" s="25"/>
      <c r="E160" s="25"/>
      <c r="F160" s="25"/>
      <c r="G160" s="25"/>
      <c r="H160" s="26" t="str">
        <f aca="false">IF(COUNT($C160:$G160)=0,"",IFERROR(SUMPRODUCT($C160:$G160,TRANSPOSE(08_SETTINGS!$B$6:$B$10))/SUM(08_SETTINGS!$B$6:$B$10),""))</f>
        <v/>
      </c>
      <c r="I160" s="21" t="str">
        <f aca="false">IF($H160="","",IF($H160&lt;08_SETTINGS!$B$26,"LOW",IF($H160&lt;08_SETTINGS!$B$27,"MEDIUM","HIGH")))</f>
        <v/>
      </c>
      <c r="J160" s="25"/>
      <c r="K160" s="25"/>
      <c r="L160" s="25"/>
      <c r="M160" s="25"/>
      <c r="N160" s="25"/>
      <c r="O160" s="25"/>
      <c r="P160" s="26" t="str">
        <f aca="false">IF(COUNT($J160:$O160)=0,"",IFERROR(SUMPRODUCT($J160:$O160,TRANSPOSE(08_SETTINGS!$B$16:$B$21))/SUM(08_SETTINGS!$B$16:$B$21),""))</f>
        <v/>
      </c>
      <c r="Q160" s="21" t="str">
        <f aca="false">IF($P160="","",IF($P160&lt;08_SETTINGS!$B$31,"LOW",IF($P160&lt;08_SETTINGS!$B$32,"MEDIUM","HIGH")))</f>
        <v/>
      </c>
      <c r="R160" s="21" t="str">
        <f aca="false">IF(OR($I160="",$Q160=""),"",INDEX(08_SETTINGS!$C$38:$E$40,MATCH($Q160,08_SETTINGS!$B$38:$B$40,0),MATCH($I160,08_SETTINGS!$C$37:$E$37,0)))</f>
        <v/>
      </c>
    </row>
    <row r="161" customFormat="false" ht="15" hidden="false" customHeight="false" outlineLevel="0" collapsed="false">
      <c r="A161" s="24" t="str">
        <f aca="false">IF(02_EMPLOYEES!$A$161="","",02_EMPLOYEES!$A$161)</f>
        <v/>
      </c>
      <c r="B161" s="24" t="str">
        <f aca="false">IFERROR(INDEX(02_EMPLOYEES!$B$5:$B$204,MATCH($A161,02_EMPLOYEES!$A$5:$A$204,0)),"")</f>
        <v/>
      </c>
      <c r="C161" s="25"/>
      <c r="D161" s="25"/>
      <c r="E161" s="25"/>
      <c r="F161" s="25"/>
      <c r="G161" s="25"/>
      <c r="H161" s="26" t="str">
        <f aca="false">IF(COUNT($C161:$G161)=0,"",IFERROR(SUMPRODUCT($C161:$G161,TRANSPOSE(08_SETTINGS!$B$6:$B$10))/SUM(08_SETTINGS!$B$6:$B$10),""))</f>
        <v/>
      </c>
      <c r="I161" s="21" t="str">
        <f aca="false">IF($H161="","",IF($H161&lt;08_SETTINGS!$B$26,"LOW",IF($H161&lt;08_SETTINGS!$B$27,"MEDIUM","HIGH")))</f>
        <v/>
      </c>
      <c r="J161" s="25"/>
      <c r="K161" s="25"/>
      <c r="L161" s="25"/>
      <c r="M161" s="25"/>
      <c r="N161" s="25"/>
      <c r="O161" s="25"/>
      <c r="P161" s="26" t="str">
        <f aca="false">IF(COUNT($J161:$O161)=0,"",IFERROR(SUMPRODUCT($J161:$O161,TRANSPOSE(08_SETTINGS!$B$16:$B$21))/SUM(08_SETTINGS!$B$16:$B$21),""))</f>
        <v/>
      </c>
      <c r="Q161" s="21" t="str">
        <f aca="false">IF($P161="","",IF($P161&lt;08_SETTINGS!$B$31,"LOW",IF($P161&lt;08_SETTINGS!$B$32,"MEDIUM","HIGH")))</f>
        <v/>
      </c>
      <c r="R161" s="21" t="str">
        <f aca="false">IF(OR($I161="",$Q161=""),"",INDEX(08_SETTINGS!$C$38:$E$40,MATCH($Q161,08_SETTINGS!$B$38:$B$40,0),MATCH($I161,08_SETTINGS!$C$37:$E$37,0)))</f>
        <v/>
      </c>
    </row>
    <row r="162" customFormat="false" ht="15" hidden="false" customHeight="false" outlineLevel="0" collapsed="false">
      <c r="A162" s="24" t="str">
        <f aca="false">IF(02_EMPLOYEES!$A$162="","",02_EMPLOYEES!$A$162)</f>
        <v/>
      </c>
      <c r="B162" s="24" t="str">
        <f aca="false">IFERROR(INDEX(02_EMPLOYEES!$B$5:$B$204,MATCH($A162,02_EMPLOYEES!$A$5:$A$204,0)),"")</f>
        <v/>
      </c>
      <c r="C162" s="25"/>
      <c r="D162" s="25"/>
      <c r="E162" s="25"/>
      <c r="F162" s="25"/>
      <c r="G162" s="25"/>
      <c r="H162" s="26" t="str">
        <f aca="false">IF(COUNT($C162:$G162)=0,"",IFERROR(SUMPRODUCT($C162:$G162,TRANSPOSE(08_SETTINGS!$B$6:$B$10))/SUM(08_SETTINGS!$B$6:$B$10),""))</f>
        <v/>
      </c>
      <c r="I162" s="21" t="str">
        <f aca="false">IF($H162="","",IF($H162&lt;08_SETTINGS!$B$26,"LOW",IF($H162&lt;08_SETTINGS!$B$27,"MEDIUM","HIGH")))</f>
        <v/>
      </c>
      <c r="J162" s="25"/>
      <c r="K162" s="25"/>
      <c r="L162" s="25"/>
      <c r="M162" s="25"/>
      <c r="N162" s="25"/>
      <c r="O162" s="25"/>
      <c r="P162" s="26" t="str">
        <f aca="false">IF(COUNT($J162:$O162)=0,"",IFERROR(SUMPRODUCT($J162:$O162,TRANSPOSE(08_SETTINGS!$B$16:$B$21))/SUM(08_SETTINGS!$B$16:$B$21),""))</f>
        <v/>
      </c>
      <c r="Q162" s="21" t="str">
        <f aca="false">IF($P162="","",IF($P162&lt;08_SETTINGS!$B$31,"LOW",IF($P162&lt;08_SETTINGS!$B$32,"MEDIUM","HIGH")))</f>
        <v/>
      </c>
      <c r="R162" s="21" t="str">
        <f aca="false">IF(OR($I162="",$Q162=""),"",INDEX(08_SETTINGS!$C$38:$E$40,MATCH($Q162,08_SETTINGS!$B$38:$B$40,0),MATCH($I162,08_SETTINGS!$C$37:$E$37,0)))</f>
        <v/>
      </c>
    </row>
    <row r="163" customFormat="false" ht="15" hidden="false" customHeight="false" outlineLevel="0" collapsed="false">
      <c r="A163" s="24" t="str">
        <f aca="false">IF(02_EMPLOYEES!$A$163="","",02_EMPLOYEES!$A$163)</f>
        <v/>
      </c>
      <c r="B163" s="24" t="str">
        <f aca="false">IFERROR(INDEX(02_EMPLOYEES!$B$5:$B$204,MATCH($A163,02_EMPLOYEES!$A$5:$A$204,0)),"")</f>
        <v/>
      </c>
      <c r="C163" s="25"/>
      <c r="D163" s="25"/>
      <c r="E163" s="25"/>
      <c r="F163" s="25"/>
      <c r="G163" s="25"/>
      <c r="H163" s="26" t="str">
        <f aca="false">IF(COUNT($C163:$G163)=0,"",IFERROR(SUMPRODUCT($C163:$G163,TRANSPOSE(08_SETTINGS!$B$6:$B$10))/SUM(08_SETTINGS!$B$6:$B$10),""))</f>
        <v/>
      </c>
      <c r="I163" s="21" t="str">
        <f aca="false">IF($H163="","",IF($H163&lt;08_SETTINGS!$B$26,"LOW",IF($H163&lt;08_SETTINGS!$B$27,"MEDIUM","HIGH")))</f>
        <v/>
      </c>
      <c r="J163" s="25"/>
      <c r="K163" s="25"/>
      <c r="L163" s="25"/>
      <c r="M163" s="25"/>
      <c r="N163" s="25"/>
      <c r="O163" s="25"/>
      <c r="P163" s="26" t="str">
        <f aca="false">IF(COUNT($J163:$O163)=0,"",IFERROR(SUMPRODUCT($J163:$O163,TRANSPOSE(08_SETTINGS!$B$16:$B$21))/SUM(08_SETTINGS!$B$16:$B$21),""))</f>
        <v/>
      </c>
      <c r="Q163" s="21" t="str">
        <f aca="false">IF($P163="","",IF($P163&lt;08_SETTINGS!$B$31,"LOW",IF($P163&lt;08_SETTINGS!$B$32,"MEDIUM","HIGH")))</f>
        <v/>
      </c>
      <c r="R163" s="21" t="str">
        <f aca="false">IF(OR($I163="",$Q163=""),"",INDEX(08_SETTINGS!$C$38:$E$40,MATCH($Q163,08_SETTINGS!$B$38:$B$40,0),MATCH($I163,08_SETTINGS!$C$37:$E$37,0)))</f>
        <v/>
      </c>
    </row>
    <row r="164" customFormat="false" ht="15" hidden="false" customHeight="false" outlineLevel="0" collapsed="false">
      <c r="A164" s="24" t="str">
        <f aca="false">IF(02_EMPLOYEES!$A$164="","",02_EMPLOYEES!$A$164)</f>
        <v/>
      </c>
      <c r="B164" s="24" t="str">
        <f aca="false">IFERROR(INDEX(02_EMPLOYEES!$B$5:$B$204,MATCH($A164,02_EMPLOYEES!$A$5:$A$204,0)),"")</f>
        <v/>
      </c>
      <c r="C164" s="25"/>
      <c r="D164" s="25"/>
      <c r="E164" s="25"/>
      <c r="F164" s="25"/>
      <c r="G164" s="25"/>
      <c r="H164" s="26" t="str">
        <f aca="false">IF(COUNT($C164:$G164)=0,"",IFERROR(SUMPRODUCT($C164:$G164,TRANSPOSE(08_SETTINGS!$B$6:$B$10))/SUM(08_SETTINGS!$B$6:$B$10),""))</f>
        <v/>
      </c>
      <c r="I164" s="21" t="str">
        <f aca="false">IF($H164="","",IF($H164&lt;08_SETTINGS!$B$26,"LOW",IF($H164&lt;08_SETTINGS!$B$27,"MEDIUM","HIGH")))</f>
        <v/>
      </c>
      <c r="J164" s="25"/>
      <c r="K164" s="25"/>
      <c r="L164" s="25"/>
      <c r="M164" s="25"/>
      <c r="N164" s="25"/>
      <c r="O164" s="25"/>
      <c r="P164" s="26" t="str">
        <f aca="false">IF(COUNT($J164:$O164)=0,"",IFERROR(SUMPRODUCT($J164:$O164,TRANSPOSE(08_SETTINGS!$B$16:$B$21))/SUM(08_SETTINGS!$B$16:$B$21),""))</f>
        <v/>
      </c>
      <c r="Q164" s="21" t="str">
        <f aca="false">IF($P164="","",IF($P164&lt;08_SETTINGS!$B$31,"LOW",IF($P164&lt;08_SETTINGS!$B$32,"MEDIUM","HIGH")))</f>
        <v/>
      </c>
      <c r="R164" s="21" t="str">
        <f aca="false">IF(OR($I164="",$Q164=""),"",INDEX(08_SETTINGS!$C$38:$E$40,MATCH($Q164,08_SETTINGS!$B$38:$B$40,0),MATCH($I164,08_SETTINGS!$C$37:$E$37,0)))</f>
        <v/>
      </c>
    </row>
    <row r="165" customFormat="false" ht="15" hidden="false" customHeight="false" outlineLevel="0" collapsed="false">
      <c r="A165" s="24" t="str">
        <f aca="false">IF(02_EMPLOYEES!$A$165="","",02_EMPLOYEES!$A$165)</f>
        <v/>
      </c>
      <c r="B165" s="24" t="str">
        <f aca="false">IFERROR(INDEX(02_EMPLOYEES!$B$5:$B$204,MATCH($A165,02_EMPLOYEES!$A$5:$A$204,0)),"")</f>
        <v/>
      </c>
      <c r="C165" s="25"/>
      <c r="D165" s="25"/>
      <c r="E165" s="25"/>
      <c r="F165" s="25"/>
      <c r="G165" s="25"/>
      <c r="H165" s="26" t="str">
        <f aca="false">IF(COUNT($C165:$G165)=0,"",IFERROR(SUMPRODUCT($C165:$G165,TRANSPOSE(08_SETTINGS!$B$6:$B$10))/SUM(08_SETTINGS!$B$6:$B$10),""))</f>
        <v/>
      </c>
      <c r="I165" s="21" t="str">
        <f aca="false">IF($H165="","",IF($H165&lt;08_SETTINGS!$B$26,"LOW",IF($H165&lt;08_SETTINGS!$B$27,"MEDIUM","HIGH")))</f>
        <v/>
      </c>
      <c r="J165" s="25"/>
      <c r="K165" s="25"/>
      <c r="L165" s="25"/>
      <c r="M165" s="25"/>
      <c r="N165" s="25"/>
      <c r="O165" s="25"/>
      <c r="P165" s="26" t="str">
        <f aca="false">IF(COUNT($J165:$O165)=0,"",IFERROR(SUMPRODUCT($J165:$O165,TRANSPOSE(08_SETTINGS!$B$16:$B$21))/SUM(08_SETTINGS!$B$16:$B$21),""))</f>
        <v/>
      </c>
      <c r="Q165" s="21" t="str">
        <f aca="false">IF($P165="","",IF($P165&lt;08_SETTINGS!$B$31,"LOW",IF($P165&lt;08_SETTINGS!$B$32,"MEDIUM","HIGH")))</f>
        <v/>
      </c>
      <c r="R165" s="21" t="str">
        <f aca="false">IF(OR($I165="",$Q165=""),"",INDEX(08_SETTINGS!$C$38:$E$40,MATCH($Q165,08_SETTINGS!$B$38:$B$40,0),MATCH($I165,08_SETTINGS!$C$37:$E$37,0)))</f>
        <v/>
      </c>
    </row>
    <row r="166" customFormat="false" ht="15" hidden="false" customHeight="false" outlineLevel="0" collapsed="false">
      <c r="A166" s="24" t="str">
        <f aca="false">IF(02_EMPLOYEES!$A$166="","",02_EMPLOYEES!$A$166)</f>
        <v/>
      </c>
      <c r="B166" s="24" t="str">
        <f aca="false">IFERROR(INDEX(02_EMPLOYEES!$B$5:$B$204,MATCH($A166,02_EMPLOYEES!$A$5:$A$204,0)),"")</f>
        <v/>
      </c>
      <c r="C166" s="25"/>
      <c r="D166" s="25"/>
      <c r="E166" s="25"/>
      <c r="F166" s="25"/>
      <c r="G166" s="25"/>
      <c r="H166" s="26" t="str">
        <f aca="false">IF(COUNT($C166:$G166)=0,"",IFERROR(SUMPRODUCT($C166:$G166,TRANSPOSE(08_SETTINGS!$B$6:$B$10))/SUM(08_SETTINGS!$B$6:$B$10),""))</f>
        <v/>
      </c>
      <c r="I166" s="21" t="str">
        <f aca="false">IF($H166="","",IF($H166&lt;08_SETTINGS!$B$26,"LOW",IF($H166&lt;08_SETTINGS!$B$27,"MEDIUM","HIGH")))</f>
        <v/>
      </c>
      <c r="J166" s="25"/>
      <c r="K166" s="25"/>
      <c r="L166" s="25"/>
      <c r="M166" s="25"/>
      <c r="N166" s="25"/>
      <c r="O166" s="25"/>
      <c r="P166" s="26" t="str">
        <f aca="false">IF(COUNT($J166:$O166)=0,"",IFERROR(SUMPRODUCT($J166:$O166,TRANSPOSE(08_SETTINGS!$B$16:$B$21))/SUM(08_SETTINGS!$B$16:$B$21),""))</f>
        <v/>
      </c>
      <c r="Q166" s="21" t="str">
        <f aca="false">IF($P166="","",IF($P166&lt;08_SETTINGS!$B$31,"LOW",IF($P166&lt;08_SETTINGS!$B$32,"MEDIUM","HIGH")))</f>
        <v/>
      </c>
      <c r="R166" s="21" t="str">
        <f aca="false">IF(OR($I166="",$Q166=""),"",INDEX(08_SETTINGS!$C$38:$E$40,MATCH($Q166,08_SETTINGS!$B$38:$B$40,0),MATCH($I166,08_SETTINGS!$C$37:$E$37,0)))</f>
        <v/>
      </c>
    </row>
    <row r="167" customFormat="false" ht="15" hidden="false" customHeight="false" outlineLevel="0" collapsed="false">
      <c r="A167" s="24" t="str">
        <f aca="false">IF(02_EMPLOYEES!$A$167="","",02_EMPLOYEES!$A$167)</f>
        <v/>
      </c>
      <c r="B167" s="24" t="str">
        <f aca="false">IFERROR(INDEX(02_EMPLOYEES!$B$5:$B$204,MATCH($A167,02_EMPLOYEES!$A$5:$A$204,0)),"")</f>
        <v/>
      </c>
      <c r="C167" s="25"/>
      <c r="D167" s="25"/>
      <c r="E167" s="25"/>
      <c r="F167" s="25"/>
      <c r="G167" s="25"/>
      <c r="H167" s="26" t="str">
        <f aca="false">IF(COUNT($C167:$G167)=0,"",IFERROR(SUMPRODUCT($C167:$G167,TRANSPOSE(08_SETTINGS!$B$6:$B$10))/SUM(08_SETTINGS!$B$6:$B$10),""))</f>
        <v/>
      </c>
      <c r="I167" s="21" t="str">
        <f aca="false">IF($H167="","",IF($H167&lt;08_SETTINGS!$B$26,"LOW",IF($H167&lt;08_SETTINGS!$B$27,"MEDIUM","HIGH")))</f>
        <v/>
      </c>
      <c r="J167" s="25"/>
      <c r="K167" s="25"/>
      <c r="L167" s="25"/>
      <c r="M167" s="25"/>
      <c r="N167" s="25"/>
      <c r="O167" s="25"/>
      <c r="P167" s="26" t="str">
        <f aca="false">IF(COUNT($J167:$O167)=0,"",IFERROR(SUMPRODUCT($J167:$O167,TRANSPOSE(08_SETTINGS!$B$16:$B$21))/SUM(08_SETTINGS!$B$16:$B$21),""))</f>
        <v/>
      </c>
      <c r="Q167" s="21" t="str">
        <f aca="false">IF($P167="","",IF($P167&lt;08_SETTINGS!$B$31,"LOW",IF($P167&lt;08_SETTINGS!$B$32,"MEDIUM","HIGH")))</f>
        <v/>
      </c>
      <c r="R167" s="21" t="str">
        <f aca="false">IF(OR($I167="",$Q167=""),"",INDEX(08_SETTINGS!$C$38:$E$40,MATCH($Q167,08_SETTINGS!$B$38:$B$40,0),MATCH($I167,08_SETTINGS!$C$37:$E$37,0)))</f>
        <v/>
      </c>
    </row>
    <row r="168" customFormat="false" ht="15" hidden="false" customHeight="false" outlineLevel="0" collapsed="false">
      <c r="A168" s="24" t="str">
        <f aca="false">IF(02_EMPLOYEES!$A$168="","",02_EMPLOYEES!$A$168)</f>
        <v/>
      </c>
      <c r="B168" s="24" t="str">
        <f aca="false">IFERROR(INDEX(02_EMPLOYEES!$B$5:$B$204,MATCH($A168,02_EMPLOYEES!$A$5:$A$204,0)),"")</f>
        <v/>
      </c>
      <c r="C168" s="25"/>
      <c r="D168" s="25"/>
      <c r="E168" s="25"/>
      <c r="F168" s="25"/>
      <c r="G168" s="25"/>
      <c r="H168" s="26" t="str">
        <f aca="false">IF(COUNT($C168:$G168)=0,"",IFERROR(SUMPRODUCT($C168:$G168,TRANSPOSE(08_SETTINGS!$B$6:$B$10))/SUM(08_SETTINGS!$B$6:$B$10),""))</f>
        <v/>
      </c>
      <c r="I168" s="21" t="str">
        <f aca="false">IF($H168="","",IF($H168&lt;08_SETTINGS!$B$26,"LOW",IF($H168&lt;08_SETTINGS!$B$27,"MEDIUM","HIGH")))</f>
        <v/>
      </c>
      <c r="J168" s="25"/>
      <c r="K168" s="25"/>
      <c r="L168" s="25"/>
      <c r="M168" s="25"/>
      <c r="N168" s="25"/>
      <c r="O168" s="25"/>
      <c r="P168" s="26" t="str">
        <f aca="false">IF(COUNT($J168:$O168)=0,"",IFERROR(SUMPRODUCT($J168:$O168,TRANSPOSE(08_SETTINGS!$B$16:$B$21))/SUM(08_SETTINGS!$B$16:$B$21),""))</f>
        <v/>
      </c>
      <c r="Q168" s="21" t="str">
        <f aca="false">IF($P168="","",IF($P168&lt;08_SETTINGS!$B$31,"LOW",IF($P168&lt;08_SETTINGS!$B$32,"MEDIUM","HIGH")))</f>
        <v/>
      </c>
      <c r="R168" s="21" t="str">
        <f aca="false">IF(OR($I168="",$Q168=""),"",INDEX(08_SETTINGS!$C$38:$E$40,MATCH($Q168,08_SETTINGS!$B$38:$B$40,0),MATCH($I168,08_SETTINGS!$C$37:$E$37,0)))</f>
        <v/>
      </c>
    </row>
    <row r="169" customFormat="false" ht="15" hidden="false" customHeight="false" outlineLevel="0" collapsed="false">
      <c r="A169" s="24" t="str">
        <f aca="false">IF(02_EMPLOYEES!$A$169="","",02_EMPLOYEES!$A$169)</f>
        <v/>
      </c>
      <c r="B169" s="24" t="str">
        <f aca="false">IFERROR(INDEX(02_EMPLOYEES!$B$5:$B$204,MATCH($A169,02_EMPLOYEES!$A$5:$A$204,0)),"")</f>
        <v/>
      </c>
      <c r="C169" s="25"/>
      <c r="D169" s="25"/>
      <c r="E169" s="25"/>
      <c r="F169" s="25"/>
      <c r="G169" s="25"/>
      <c r="H169" s="26" t="str">
        <f aca="false">IF(COUNT($C169:$G169)=0,"",IFERROR(SUMPRODUCT($C169:$G169,TRANSPOSE(08_SETTINGS!$B$6:$B$10))/SUM(08_SETTINGS!$B$6:$B$10),""))</f>
        <v/>
      </c>
      <c r="I169" s="21" t="str">
        <f aca="false">IF($H169="","",IF($H169&lt;08_SETTINGS!$B$26,"LOW",IF($H169&lt;08_SETTINGS!$B$27,"MEDIUM","HIGH")))</f>
        <v/>
      </c>
      <c r="J169" s="25"/>
      <c r="K169" s="25"/>
      <c r="L169" s="25"/>
      <c r="M169" s="25"/>
      <c r="N169" s="25"/>
      <c r="O169" s="25"/>
      <c r="P169" s="26" t="str">
        <f aca="false">IF(COUNT($J169:$O169)=0,"",IFERROR(SUMPRODUCT($J169:$O169,TRANSPOSE(08_SETTINGS!$B$16:$B$21))/SUM(08_SETTINGS!$B$16:$B$21),""))</f>
        <v/>
      </c>
      <c r="Q169" s="21" t="str">
        <f aca="false">IF($P169="","",IF($P169&lt;08_SETTINGS!$B$31,"LOW",IF($P169&lt;08_SETTINGS!$B$32,"MEDIUM","HIGH")))</f>
        <v/>
      </c>
      <c r="R169" s="21" t="str">
        <f aca="false">IF(OR($I169="",$Q169=""),"",INDEX(08_SETTINGS!$C$38:$E$40,MATCH($Q169,08_SETTINGS!$B$38:$B$40,0),MATCH($I169,08_SETTINGS!$C$37:$E$37,0)))</f>
        <v/>
      </c>
    </row>
    <row r="170" customFormat="false" ht="15" hidden="false" customHeight="false" outlineLevel="0" collapsed="false">
      <c r="A170" s="24" t="str">
        <f aca="false">IF(02_EMPLOYEES!$A$170="","",02_EMPLOYEES!$A$170)</f>
        <v/>
      </c>
      <c r="B170" s="24" t="str">
        <f aca="false">IFERROR(INDEX(02_EMPLOYEES!$B$5:$B$204,MATCH($A170,02_EMPLOYEES!$A$5:$A$204,0)),"")</f>
        <v/>
      </c>
      <c r="C170" s="25"/>
      <c r="D170" s="25"/>
      <c r="E170" s="25"/>
      <c r="F170" s="25"/>
      <c r="G170" s="25"/>
      <c r="H170" s="26" t="str">
        <f aca="false">IF(COUNT($C170:$G170)=0,"",IFERROR(SUMPRODUCT($C170:$G170,TRANSPOSE(08_SETTINGS!$B$6:$B$10))/SUM(08_SETTINGS!$B$6:$B$10),""))</f>
        <v/>
      </c>
      <c r="I170" s="21" t="str">
        <f aca="false">IF($H170="","",IF($H170&lt;08_SETTINGS!$B$26,"LOW",IF($H170&lt;08_SETTINGS!$B$27,"MEDIUM","HIGH")))</f>
        <v/>
      </c>
      <c r="J170" s="25"/>
      <c r="K170" s="25"/>
      <c r="L170" s="25"/>
      <c r="M170" s="25"/>
      <c r="N170" s="25"/>
      <c r="O170" s="25"/>
      <c r="P170" s="26" t="str">
        <f aca="false">IF(COUNT($J170:$O170)=0,"",IFERROR(SUMPRODUCT($J170:$O170,TRANSPOSE(08_SETTINGS!$B$16:$B$21))/SUM(08_SETTINGS!$B$16:$B$21),""))</f>
        <v/>
      </c>
      <c r="Q170" s="21" t="str">
        <f aca="false">IF($P170="","",IF($P170&lt;08_SETTINGS!$B$31,"LOW",IF($P170&lt;08_SETTINGS!$B$32,"MEDIUM","HIGH")))</f>
        <v/>
      </c>
      <c r="R170" s="21" t="str">
        <f aca="false">IF(OR($I170="",$Q170=""),"",INDEX(08_SETTINGS!$C$38:$E$40,MATCH($Q170,08_SETTINGS!$B$38:$B$40,0),MATCH($I170,08_SETTINGS!$C$37:$E$37,0)))</f>
        <v/>
      </c>
    </row>
    <row r="171" customFormat="false" ht="15" hidden="false" customHeight="false" outlineLevel="0" collapsed="false">
      <c r="A171" s="24" t="str">
        <f aca="false">IF(02_EMPLOYEES!$A$171="","",02_EMPLOYEES!$A$171)</f>
        <v/>
      </c>
      <c r="B171" s="24" t="str">
        <f aca="false">IFERROR(INDEX(02_EMPLOYEES!$B$5:$B$204,MATCH($A171,02_EMPLOYEES!$A$5:$A$204,0)),"")</f>
        <v/>
      </c>
      <c r="C171" s="25"/>
      <c r="D171" s="25"/>
      <c r="E171" s="25"/>
      <c r="F171" s="25"/>
      <c r="G171" s="25"/>
      <c r="H171" s="26" t="str">
        <f aca="false">IF(COUNT($C171:$G171)=0,"",IFERROR(SUMPRODUCT($C171:$G171,TRANSPOSE(08_SETTINGS!$B$6:$B$10))/SUM(08_SETTINGS!$B$6:$B$10),""))</f>
        <v/>
      </c>
      <c r="I171" s="21" t="str">
        <f aca="false">IF($H171="","",IF($H171&lt;08_SETTINGS!$B$26,"LOW",IF($H171&lt;08_SETTINGS!$B$27,"MEDIUM","HIGH")))</f>
        <v/>
      </c>
      <c r="J171" s="25"/>
      <c r="K171" s="25"/>
      <c r="L171" s="25"/>
      <c r="M171" s="25"/>
      <c r="N171" s="25"/>
      <c r="O171" s="25"/>
      <c r="P171" s="26" t="str">
        <f aca="false">IF(COUNT($J171:$O171)=0,"",IFERROR(SUMPRODUCT($J171:$O171,TRANSPOSE(08_SETTINGS!$B$16:$B$21))/SUM(08_SETTINGS!$B$16:$B$21),""))</f>
        <v/>
      </c>
      <c r="Q171" s="21" t="str">
        <f aca="false">IF($P171="","",IF($P171&lt;08_SETTINGS!$B$31,"LOW",IF($P171&lt;08_SETTINGS!$B$32,"MEDIUM","HIGH")))</f>
        <v/>
      </c>
      <c r="R171" s="21" t="str">
        <f aca="false">IF(OR($I171="",$Q171=""),"",INDEX(08_SETTINGS!$C$38:$E$40,MATCH($Q171,08_SETTINGS!$B$38:$B$40,0),MATCH($I171,08_SETTINGS!$C$37:$E$37,0)))</f>
        <v/>
      </c>
    </row>
    <row r="172" customFormat="false" ht="15" hidden="false" customHeight="false" outlineLevel="0" collapsed="false">
      <c r="A172" s="24" t="str">
        <f aca="false">IF(02_EMPLOYEES!$A$172="","",02_EMPLOYEES!$A$172)</f>
        <v/>
      </c>
      <c r="B172" s="24" t="str">
        <f aca="false">IFERROR(INDEX(02_EMPLOYEES!$B$5:$B$204,MATCH($A172,02_EMPLOYEES!$A$5:$A$204,0)),"")</f>
        <v/>
      </c>
      <c r="C172" s="25"/>
      <c r="D172" s="25"/>
      <c r="E172" s="25"/>
      <c r="F172" s="25"/>
      <c r="G172" s="25"/>
      <c r="H172" s="26" t="str">
        <f aca="false">IF(COUNT($C172:$G172)=0,"",IFERROR(SUMPRODUCT($C172:$G172,TRANSPOSE(08_SETTINGS!$B$6:$B$10))/SUM(08_SETTINGS!$B$6:$B$10),""))</f>
        <v/>
      </c>
      <c r="I172" s="21" t="str">
        <f aca="false">IF($H172="","",IF($H172&lt;08_SETTINGS!$B$26,"LOW",IF($H172&lt;08_SETTINGS!$B$27,"MEDIUM","HIGH")))</f>
        <v/>
      </c>
      <c r="J172" s="25"/>
      <c r="K172" s="25"/>
      <c r="L172" s="25"/>
      <c r="M172" s="25"/>
      <c r="N172" s="25"/>
      <c r="O172" s="25"/>
      <c r="P172" s="26" t="str">
        <f aca="false">IF(COUNT($J172:$O172)=0,"",IFERROR(SUMPRODUCT($J172:$O172,TRANSPOSE(08_SETTINGS!$B$16:$B$21))/SUM(08_SETTINGS!$B$16:$B$21),""))</f>
        <v/>
      </c>
      <c r="Q172" s="21" t="str">
        <f aca="false">IF($P172="","",IF($P172&lt;08_SETTINGS!$B$31,"LOW",IF($P172&lt;08_SETTINGS!$B$32,"MEDIUM","HIGH")))</f>
        <v/>
      </c>
      <c r="R172" s="21" t="str">
        <f aca="false">IF(OR($I172="",$Q172=""),"",INDEX(08_SETTINGS!$C$38:$E$40,MATCH($Q172,08_SETTINGS!$B$38:$B$40,0),MATCH($I172,08_SETTINGS!$C$37:$E$37,0)))</f>
        <v/>
      </c>
    </row>
    <row r="173" customFormat="false" ht="15" hidden="false" customHeight="false" outlineLevel="0" collapsed="false">
      <c r="A173" s="24" t="str">
        <f aca="false">IF(02_EMPLOYEES!$A$173="","",02_EMPLOYEES!$A$173)</f>
        <v/>
      </c>
      <c r="B173" s="24" t="str">
        <f aca="false">IFERROR(INDEX(02_EMPLOYEES!$B$5:$B$204,MATCH($A173,02_EMPLOYEES!$A$5:$A$204,0)),"")</f>
        <v/>
      </c>
      <c r="C173" s="25"/>
      <c r="D173" s="25"/>
      <c r="E173" s="25"/>
      <c r="F173" s="25"/>
      <c r="G173" s="25"/>
      <c r="H173" s="26" t="str">
        <f aca="false">IF(COUNT($C173:$G173)=0,"",IFERROR(SUMPRODUCT($C173:$G173,TRANSPOSE(08_SETTINGS!$B$6:$B$10))/SUM(08_SETTINGS!$B$6:$B$10),""))</f>
        <v/>
      </c>
      <c r="I173" s="21" t="str">
        <f aca="false">IF($H173="","",IF($H173&lt;08_SETTINGS!$B$26,"LOW",IF($H173&lt;08_SETTINGS!$B$27,"MEDIUM","HIGH")))</f>
        <v/>
      </c>
      <c r="J173" s="25"/>
      <c r="K173" s="25"/>
      <c r="L173" s="25"/>
      <c r="M173" s="25"/>
      <c r="N173" s="25"/>
      <c r="O173" s="25"/>
      <c r="P173" s="26" t="str">
        <f aca="false">IF(COUNT($J173:$O173)=0,"",IFERROR(SUMPRODUCT($J173:$O173,TRANSPOSE(08_SETTINGS!$B$16:$B$21))/SUM(08_SETTINGS!$B$16:$B$21),""))</f>
        <v/>
      </c>
      <c r="Q173" s="21" t="str">
        <f aca="false">IF($P173="","",IF($P173&lt;08_SETTINGS!$B$31,"LOW",IF($P173&lt;08_SETTINGS!$B$32,"MEDIUM","HIGH")))</f>
        <v/>
      </c>
      <c r="R173" s="21" t="str">
        <f aca="false">IF(OR($I173="",$Q173=""),"",INDEX(08_SETTINGS!$C$38:$E$40,MATCH($Q173,08_SETTINGS!$B$38:$B$40,0),MATCH($I173,08_SETTINGS!$C$37:$E$37,0)))</f>
        <v/>
      </c>
    </row>
    <row r="174" customFormat="false" ht="15" hidden="false" customHeight="false" outlineLevel="0" collapsed="false">
      <c r="A174" s="24" t="str">
        <f aca="false">IF(02_EMPLOYEES!$A$174="","",02_EMPLOYEES!$A$174)</f>
        <v/>
      </c>
      <c r="B174" s="24" t="str">
        <f aca="false">IFERROR(INDEX(02_EMPLOYEES!$B$5:$B$204,MATCH($A174,02_EMPLOYEES!$A$5:$A$204,0)),"")</f>
        <v/>
      </c>
      <c r="C174" s="25"/>
      <c r="D174" s="25"/>
      <c r="E174" s="25"/>
      <c r="F174" s="25"/>
      <c r="G174" s="25"/>
      <c r="H174" s="26" t="str">
        <f aca="false">IF(COUNT($C174:$G174)=0,"",IFERROR(SUMPRODUCT($C174:$G174,TRANSPOSE(08_SETTINGS!$B$6:$B$10))/SUM(08_SETTINGS!$B$6:$B$10),""))</f>
        <v/>
      </c>
      <c r="I174" s="21" t="str">
        <f aca="false">IF($H174="","",IF($H174&lt;08_SETTINGS!$B$26,"LOW",IF($H174&lt;08_SETTINGS!$B$27,"MEDIUM","HIGH")))</f>
        <v/>
      </c>
      <c r="J174" s="25"/>
      <c r="K174" s="25"/>
      <c r="L174" s="25"/>
      <c r="M174" s="25"/>
      <c r="N174" s="25"/>
      <c r="O174" s="25"/>
      <c r="P174" s="26" t="str">
        <f aca="false">IF(COUNT($J174:$O174)=0,"",IFERROR(SUMPRODUCT($J174:$O174,TRANSPOSE(08_SETTINGS!$B$16:$B$21))/SUM(08_SETTINGS!$B$16:$B$21),""))</f>
        <v/>
      </c>
      <c r="Q174" s="21" t="str">
        <f aca="false">IF($P174="","",IF($P174&lt;08_SETTINGS!$B$31,"LOW",IF($P174&lt;08_SETTINGS!$B$32,"MEDIUM","HIGH")))</f>
        <v/>
      </c>
      <c r="R174" s="21" t="str">
        <f aca="false">IF(OR($I174="",$Q174=""),"",INDEX(08_SETTINGS!$C$38:$E$40,MATCH($Q174,08_SETTINGS!$B$38:$B$40,0),MATCH($I174,08_SETTINGS!$C$37:$E$37,0)))</f>
        <v/>
      </c>
    </row>
    <row r="175" customFormat="false" ht="15" hidden="false" customHeight="false" outlineLevel="0" collapsed="false">
      <c r="A175" s="24" t="str">
        <f aca="false">IF(02_EMPLOYEES!$A$175="","",02_EMPLOYEES!$A$175)</f>
        <v/>
      </c>
      <c r="B175" s="24" t="str">
        <f aca="false">IFERROR(INDEX(02_EMPLOYEES!$B$5:$B$204,MATCH($A175,02_EMPLOYEES!$A$5:$A$204,0)),"")</f>
        <v/>
      </c>
      <c r="C175" s="25"/>
      <c r="D175" s="25"/>
      <c r="E175" s="25"/>
      <c r="F175" s="25"/>
      <c r="G175" s="25"/>
      <c r="H175" s="26" t="str">
        <f aca="false">IF(COUNT($C175:$G175)=0,"",IFERROR(SUMPRODUCT($C175:$G175,TRANSPOSE(08_SETTINGS!$B$6:$B$10))/SUM(08_SETTINGS!$B$6:$B$10),""))</f>
        <v/>
      </c>
      <c r="I175" s="21" t="str">
        <f aca="false">IF($H175="","",IF($H175&lt;08_SETTINGS!$B$26,"LOW",IF($H175&lt;08_SETTINGS!$B$27,"MEDIUM","HIGH")))</f>
        <v/>
      </c>
      <c r="J175" s="25"/>
      <c r="K175" s="25"/>
      <c r="L175" s="25"/>
      <c r="M175" s="25"/>
      <c r="N175" s="25"/>
      <c r="O175" s="25"/>
      <c r="P175" s="26" t="str">
        <f aca="false">IF(COUNT($J175:$O175)=0,"",IFERROR(SUMPRODUCT($J175:$O175,TRANSPOSE(08_SETTINGS!$B$16:$B$21))/SUM(08_SETTINGS!$B$16:$B$21),""))</f>
        <v/>
      </c>
      <c r="Q175" s="21" t="str">
        <f aca="false">IF($P175="","",IF($P175&lt;08_SETTINGS!$B$31,"LOW",IF($P175&lt;08_SETTINGS!$B$32,"MEDIUM","HIGH")))</f>
        <v/>
      </c>
      <c r="R175" s="21" t="str">
        <f aca="false">IF(OR($I175="",$Q175=""),"",INDEX(08_SETTINGS!$C$38:$E$40,MATCH($Q175,08_SETTINGS!$B$38:$B$40,0),MATCH($I175,08_SETTINGS!$C$37:$E$37,0)))</f>
        <v/>
      </c>
    </row>
    <row r="176" customFormat="false" ht="15" hidden="false" customHeight="false" outlineLevel="0" collapsed="false">
      <c r="A176" s="24" t="str">
        <f aca="false">IF(02_EMPLOYEES!$A$176="","",02_EMPLOYEES!$A$176)</f>
        <v/>
      </c>
      <c r="B176" s="24" t="str">
        <f aca="false">IFERROR(INDEX(02_EMPLOYEES!$B$5:$B$204,MATCH($A176,02_EMPLOYEES!$A$5:$A$204,0)),"")</f>
        <v/>
      </c>
      <c r="C176" s="25"/>
      <c r="D176" s="25"/>
      <c r="E176" s="25"/>
      <c r="F176" s="25"/>
      <c r="G176" s="25"/>
      <c r="H176" s="26" t="str">
        <f aca="false">IF(COUNT($C176:$G176)=0,"",IFERROR(SUMPRODUCT($C176:$G176,TRANSPOSE(08_SETTINGS!$B$6:$B$10))/SUM(08_SETTINGS!$B$6:$B$10),""))</f>
        <v/>
      </c>
      <c r="I176" s="21" t="str">
        <f aca="false">IF($H176="","",IF($H176&lt;08_SETTINGS!$B$26,"LOW",IF($H176&lt;08_SETTINGS!$B$27,"MEDIUM","HIGH")))</f>
        <v/>
      </c>
      <c r="J176" s="25"/>
      <c r="K176" s="25"/>
      <c r="L176" s="25"/>
      <c r="M176" s="25"/>
      <c r="N176" s="25"/>
      <c r="O176" s="25"/>
      <c r="P176" s="26" t="str">
        <f aca="false">IF(COUNT($J176:$O176)=0,"",IFERROR(SUMPRODUCT($J176:$O176,TRANSPOSE(08_SETTINGS!$B$16:$B$21))/SUM(08_SETTINGS!$B$16:$B$21),""))</f>
        <v/>
      </c>
      <c r="Q176" s="21" t="str">
        <f aca="false">IF($P176="","",IF($P176&lt;08_SETTINGS!$B$31,"LOW",IF($P176&lt;08_SETTINGS!$B$32,"MEDIUM","HIGH")))</f>
        <v/>
      </c>
      <c r="R176" s="21" t="str">
        <f aca="false">IF(OR($I176="",$Q176=""),"",INDEX(08_SETTINGS!$C$38:$E$40,MATCH($Q176,08_SETTINGS!$B$38:$B$40,0),MATCH($I176,08_SETTINGS!$C$37:$E$37,0)))</f>
        <v/>
      </c>
    </row>
    <row r="177" customFormat="false" ht="15" hidden="false" customHeight="false" outlineLevel="0" collapsed="false">
      <c r="A177" s="24" t="str">
        <f aca="false">IF(02_EMPLOYEES!$A$177="","",02_EMPLOYEES!$A$177)</f>
        <v/>
      </c>
      <c r="B177" s="24" t="str">
        <f aca="false">IFERROR(INDEX(02_EMPLOYEES!$B$5:$B$204,MATCH($A177,02_EMPLOYEES!$A$5:$A$204,0)),"")</f>
        <v/>
      </c>
      <c r="C177" s="25"/>
      <c r="D177" s="25"/>
      <c r="E177" s="25"/>
      <c r="F177" s="25"/>
      <c r="G177" s="25"/>
      <c r="H177" s="26" t="str">
        <f aca="false">IF(COUNT($C177:$G177)=0,"",IFERROR(SUMPRODUCT($C177:$G177,TRANSPOSE(08_SETTINGS!$B$6:$B$10))/SUM(08_SETTINGS!$B$6:$B$10),""))</f>
        <v/>
      </c>
      <c r="I177" s="21" t="str">
        <f aca="false">IF($H177="","",IF($H177&lt;08_SETTINGS!$B$26,"LOW",IF($H177&lt;08_SETTINGS!$B$27,"MEDIUM","HIGH")))</f>
        <v/>
      </c>
      <c r="J177" s="25"/>
      <c r="K177" s="25"/>
      <c r="L177" s="25"/>
      <c r="M177" s="25"/>
      <c r="N177" s="25"/>
      <c r="O177" s="25"/>
      <c r="P177" s="26" t="str">
        <f aca="false">IF(COUNT($J177:$O177)=0,"",IFERROR(SUMPRODUCT($J177:$O177,TRANSPOSE(08_SETTINGS!$B$16:$B$21))/SUM(08_SETTINGS!$B$16:$B$21),""))</f>
        <v/>
      </c>
      <c r="Q177" s="21" t="str">
        <f aca="false">IF($P177="","",IF($P177&lt;08_SETTINGS!$B$31,"LOW",IF($P177&lt;08_SETTINGS!$B$32,"MEDIUM","HIGH")))</f>
        <v/>
      </c>
      <c r="R177" s="21" t="str">
        <f aca="false">IF(OR($I177="",$Q177=""),"",INDEX(08_SETTINGS!$C$38:$E$40,MATCH($Q177,08_SETTINGS!$B$38:$B$40,0),MATCH($I177,08_SETTINGS!$C$37:$E$37,0)))</f>
        <v/>
      </c>
    </row>
    <row r="178" customFormat="false" ht="15" hidden="false" customHeight="false" outlineLevel="0" collapsed="false">
      <c r="A178" s="24" t="str">
        <f aca="false">IF(02_EMPLOYEES!$A$178="","",02_EMPLOYEES!$A$178)</f>
        <v/>
      </c>
      <c r="B178" s="24" t="str">
        <f aca="false">IFERROR(INDEX(02_EMPLOYEES!$B$5:$B$204,MATCH($A178,02_EMPLOYEES!$A$5:$A$204,0)),"")</f>
        <v/>
      </c>
      <c r="C178" s="25"/>
      <c r="D178" s="25"/>
      <c r="E178" s="25"/>
      <c r="F178" s="25"/>
      <c r="G178" s="25"/>
      <c r="H178" s="26" t="str">
        <f aca="false">IF(COUNT($C178:$G178)=0,"",IFERROR(SUMPRODUCT($C178:$G178,TRANSPOSE(08_SETTINGS!$B$6:$B$10))/SUM(08_SETTINGS!$B$6:$B$10),""))</f>
        <v/>
      </c>
      <c r="I178" s="21" t="str">
        <f aca="false">IF($H178="","",IF($H178&lt;08_SETTINGS!$B$26,"LOW",IF($H178&lt;08_SETTINGS!$B$27,"MEDIUM","HIGH")))</f>
        <v/>
      </c>
      <c r="J178" s="25"/>
      <c r="K178" s="25"/>
      <c r="L178" s="25"/>
      <c r="M178" s="25"/>
      <c r="N178" s="25"/>
      <c r="O178" s="25"/>
      <c r="P178" s="26" t="str">
        <f aca="false">IF(COUNT($J178:$O178)=0,"",IFERROR(SUMPRODUCT($J178:$O178,TRANSPOSE(08_SETTINGS!$B$16:$B$21))/SUM(08_SETTINGS!$B$16:$B$21),""))</f>
        <v/>
      </c>
      <c r="Q178" s="21" t="str">
        <f aca="false">IF($P178="","",IF($P178&lt;08_SETTINGS!$B$31,"LOW",IF($P178&lt;08_SETTINGS!$B$32,"MEDIUM","HIGH")))</f>
        <v/>
      </c>
      <c r="R178" s="21" t="str">
        <f aca="false">IF(OR($I178="",$Q178=""),"",INDEX(08_SETTINGS!$C$38:$E$40,MATCH($Q178,08_SETTINGS!$B$38:$B$40,0),MATCH($I178,08_SETTINGS!$C$37:$E$37,0)))</f>
        <v/>
      </c>
    </row>
    <row r="179" customFormat="false" ht="15" hidden="false" customHeight="false" outlineLevel="0" collapsed="false">
      <c r="A179" s="24" t="str">
        <f aca="false">IF(02_EMPLOYEES!$A$179="","",02_EMPLOYEES!$A$179)</f>
        <v/>
      </c>
      <c r="B179" s="24" t="str">
        <f aca="false">IFERROR(INDEX(02_EMPLOYEES!$B$5:$B$204,MATCH($A179,02_EMPLOYEES!$A$5:$A$204,0)),"")</f>
        <v/>
      </c>
      <c r="C179" s="25"/>
      <c r="D179" s="25"/>
      <c r="E179" s="25"/>
      <c r="F179" s="25"/>
      <c r="G179" s="25"/>
      <c r="H179" s="26" t="str">
        <f aca="false">IF(COUNT($C179:$G179)=0,"",IFERROR(SUMPRODUCT($C179:$G179,TRANSPOSE(08_SETTINGS!$B$6:$B$10))/SUM(08_SETTINGS!$B$6:$B$10),""))</f>
        <v/>
      </c>
      <c r="I179" s="21" t="str">
        <f aca="false">IF($H179="","",IF($H179&lt;08_SETTINGS!$B$26,"LOW",IF($H179&lt;08_SETTINGS!$B$27,"MEDIUM","HIGH")))</f>
        <v/>
      </c>
      <c r="J179" s="25"/>
      <c r="K179" s="25"/>
      <c r="L179" s="25"/>
      <c r="M179" s="25"/>
      <c r="N179" s="25"/>
      <c r="O179" s="25"/>
      <c r="P179" s="26" t="str">
        <f aca="false">IF(COUNT($J179:$O179)=0,"",IFERROR(SUMPRODUCT($J179:$O179,TRANSPOSE(08_SETTINGS!$B$16:$B$21))/SUM(08_SETTINGS!$B$16:$B$21),""))</f>
        <v/>
      </c>
      <c r="Q179" s="21" t="str">
        <f aca="false">IF($P179="","",IF($P179&lt;08_SETTINGS!$B$31,"LOW",IF($P179&lt;08_SETTINGS!$B$32,"MEDIUM","HIGH")))</f>
        <v/>
      </c>
      <c r="R179" s="21" t="str">
        <f aca="false">IF(OR($I179="",$Q179=""),"",INDEX(08_SETTINGS!$C$38:$E$40,MATCH($Q179,08_SETTINGS!$B$38:$B$40,0),MATCH($I179,08_SETTINGS!$C$37:$E$37,0)))</f>
        <v/>
      </c>
    </row>
    <row r="180" customFormat="false" ht="15" hidden="false" customHeight="false" outlineLevel="0" collapsed="false">
      <c r="A180" s="24" t="str">
        <f aca="false">IF(02_EMPLOYEES!$A$180="","",02_EMPLOYEES!$A$180)</f>
        <v/>
      </c>
      <c r="B180" s="24" t="str">
        <f aca="false">IFERROR(INDEX(02_EMPLOYEES!$B$5:$B$204,MATCH($A180,02_EMPLOYEES!$A$5:$A$204,0)),"")</f>
        <v/>
      </c>
      <c r="C180" s="25"/>
      <c r="D180" s="25"/>
      <c r="E180" s="25"/>
      <c r="F180" s="25"/>
      <c r="G180" s="25"/>
      <c r="H180" s="26" t="str">
        <f aca="false">IF(COUNT($C180:$G180)=0,"",IFERROR(SUMPRODUCT($C180:$G180,TRANSPOSE(08_SETTINGS!$B$6:$B$10))/SUM(08_SETTINGS!$B$6:$B$10),""))</f>
        <v/>
      </c>
      <c r="I180" s="21" t="str">
        <f aca="false">IF($H180="","",IF($H180&lt;08_SETTINGS!$B$26,"LOW",IF($H180&lt;08_SETTINGS!$B$27,"MEDIUM","HIGH")))</f>
        <v/>
      </c>
      <c r="J180" s="25"/>
      <c r="K180" s="25"/>
      <c r="L180" s="25"/>
      <c r="M180" s="25"/>
      <c r="N180" s="25"/>
      <c r="O180" s="25"/>
      <c r="P180" s="26" t="str">
        <f aca="false">IF(COUNT($J180:$O180)=0,"",IFERROR(SUMPRODUCT($J180:$O180,TRANSPOSE(08_SETTINGS!$B$16:$B$21))/SUM(08_SETTINGS!$B$16:$B$21),""))</f>
        <v/>
      </c>
      <c r="Q180" s="21" t="str">
        <f aca="false">IF($P180="","",IF($P180&lt;08_SETTINGS!$B$31,"LOW",IF($P180&lt;08_SETTINGS!$B$32,"MEDIUM","HIGH")))</f>
        <v/>
      </c>
      <c r="R180" s="21" t="str">
        <f aca="false">IF(OR($I180="",$Q180=""),"",INDEX(08_SETTINGS!$C$38:$E$40,MATCH($Q180,08_SETTINGS!$B$38:$B$40,0),MATCH($I180,08_SETTINGS!$C$37:$E$37,0)))</f>
        <v/>
      </c>
    </row>
    <row r="181" customFormat="false" ht="15" hidden="false" customHeight="false" outlineLevel="0" collapsed="false">
      <c r="A181" s="24" t="str">
        <f aca="false">IF(02_EMPLOYEES!$A$181="","",02_EMPLOYEES!$A$181)</f>
        <v/>
      </c>
      <c r="B181" s="24" t="str">
        <f aca="false">IFERROR(INDEX(02_EMPLOYEES!$B$5:$B$204,MATCH($A181,02_EMPLOYEES!$A$5:$A$204,0)),"")</f>
        <v/>
      </c>
      <c r="C181" s="25"/>
      <c r="D181" s="25"/>
      <c r="E181" s="25"/>
      <c r="F181" s="25"/>
      <c r="G181" s="25"/>
      <c r="H181" s="26" t="str">
        <f aca="false">IF(COUNT($C181:$G181)=0,"",IFERROR(SUMPRODUCT($C181:$G181,TRANSPOSE(08_SETTINGS!$B$6:$B$10))/SUM(08_SETTINGS!$B$6:$B$10),""))</f>
        <v/>
      </c>
      <c r="I181" s="21" t="str">
        <f aca="false">IF($H181="","",IF($H181&lt;08_SETTINGS!$B$26,"LOW",IF($H181&lt;08_SETTINGS!$B$27,"MEDIUM","HIGH")))</f>
        <v/>
      </c>
      <c r="J181" s="25"/>
      <c r="K181" s="25"/>
      <c r="L181" s="25"/>
      <c r="M181" s="25"/>
      <c r="N181" s="25"/>
      <c r="O181" s="25"/>
      <c r="P181" s="26" t="str">
        <f aca="false">IF(COUNT($J181:$O181)=0,"",IFERROR(SUMPRODUCT($J181:$O181,TRANSPOSE(08_SETTINGS!$B$16:$B$21))/SUM(08_SETTINGS!$B$16:$B$21),""))</f>
        <v/>
      </c>
      <c r="Q181" s="21" t="str">
        <f aca="false">IF($P181="","",IF($P181&lt;08_SETTINGS!$B$31,"LOW",IF($P181&lt;08_SETTINGS!$B$32,"MEDIUM","HIGH")))</f>
        <v/>
      </c>
      <c r="R181" s="21" t="str">
        <f aca="false">IF(OR($I181="",$Q181=""),"",INDEX(08_SETTINGS!$C$38:$E$40,MATCH($Q181,08_SETTINGS!$B$38:$B$40,0),MATCH($I181,08_SETTINGS!$C$37:$E$37,0)))</f>
        <v/>
      </c>
    </row>
    <row r="182" customFormat="false" ht="15" hidden="false" customHeight="false" outlineLevel="0" collapsed="false">
      <c r="A182" s="24" t="str">
        <f aca="false">IF(02_EMPLOYEES!$A$182="","",02_EMPLOYEES!$A$182)</f>
        <v/>
      </c>
      <c r="B182" s="24" t="str">
        <f aca="false">IFERROR(INDEX(02_EMPLOYEES!$B$5:$B$204,MATCH($A182,02_EMPLOYEES!$A$5:$A$204,0)),"")</f>
        <v/>
      </c>
      <c r="C182" s="25"/>
      <c r="D182" s="25"/>
      <c r="E182" s="25"/>
      <c r="F182" s="25"/>
      <c r="G182" s="25"/>
      <c r="H182" s="26" t="str">
        <f aca="false">IF(COUNT($C182:$G182)=0,"",IFERROR(SUMPRODUCT($C182:$G182,TRANSPOSE(08_SETTINGS!$B$6:$B$10))/SUM(08_SETTINGS!$B$6:$B$10),""))</f>
        <v/>
      </c>
      <c r="I182" s="21" t="str">
        <f aca="false">IF($H182="","",IF($H182&lt;08_SETTINGS!$B$26,"LOW",IF($H182&lt;08_SETTINGS!$B$27,"MEDIUM","HIGH")))</f>
        <v/>
      </c>
      <c r="J182" s="25"/>
      <c r="K182" s="25"/>
      <c r="L182" s="25"/>
      <c r="M182" s="25"/>
      <c r="N182" s="25"/>
      <c r="O182" s="25"/>
      <c r="P182" s="26" t="str">
        <f aca="false">IF(COUNT($J182:$O182)=0,"",IFERROR(SUMPRODUCT($J182:$O182,TRANSPOSE(08_SETTINGS!$B$16:$B$21))/SUM(08_SETTINGS!$B$16:$B$21),""))</f>
        <v/>
      </c>
      <c r="Q182" s="21" t="str">
        <f aca="false">IF($P182="","",IF($P182&lt;08_SETTINGS!$B$31,"LOW",IF($P182&lt;08_SETTINGS!$B$32,"MEDIUM","HIGH")))</f>
        <v/>
      </c>
      <c r="R182" s="21" t="str">
        <f aca="false">IF(OR($I182="",$Q182=""),"",INDEX(08_SETTINGS!$C$38:$E$40,MATCH($Q182,08_SETTINGS!$B$38:$B$40,0),MATCH($I182,08_SETTINGS!$C$37:$E$37,0)))</f>
        <v/>
      </c>
    </row>
    <row r="183" customFormat="false" ht="15" hidden="false" customHeight="false" outlineLevel="0" collapsed="false">
      <c r="A183" s="24" t="str">
        <f aca="false">IF(02_EMPLOYEES!$A$183="","",02_EMPLOYEES!$A$183)</f>
        <v/>
      </c>
      <c r="B183" s="24" t="str">
        <f aca="false">IFERROR(INDEX(02_EMPLOYEES!$B$5:$B$204,MATCH($A183,02_EMPLOYEES!$A$5:$A$204,0)),"")</f>
        <v/>
      </c>
      <c r="C183" s="25"/>
      <c r="D183" s="25"/>
      <c r="E183" s="25"/>
      <c r="F183" s="25"/>
      <c r="G183" s="25"/>
      <c r="H183" s="26" t="str">
        <f aca="false">IF(COUNT($C183:$G183)=0,"",IFERROR(SUMPRODUCT($C183:$G183,TRANSPOSE(08_SETTINGS!$B$6:$B$10))/SUM(08_SETTINGS!$B$6:$B$10),""))</f>
        <v/>
      </c>
      <c r="I183" s="21" t="str">
        <f aca="false">IF($H183="","",IF($H183&lt;08_SETTINGS!$B$26,"LOW",IF($H183&lt;08_SETTINGS!$B$27,"MEDIUM","HIGH")))</f>
        <v/>
      </c>
      <c r="J183" s="25"/>
      <c r="K183" s="25"/>
      <c r="L183" s="25"/>
      <c r="M183" s="25"/>
      <c r="N183" s="25"/>
      <c r="O183" s="25"/>
      <c r="P183" s="26" t="str">
        <f aca="false">IF(COUNT($J183:$O183)=0,"",IFERROR(SUMPRODUCT($J183:$O183,TRANSPOSE(08_SETTINGS!$B$16:$B$21))/SUM(08_SETTINGS!$B$16:$B$21),""))</f>
        <v/>
      </c>
      <c r="Q183" s="21" t="str">
        <f aca="false">IF($P183="","",IF($P183&lt;08_SETTINGS!$B$31,"LOW",IF($P183&lt;08_SETTINGS!$B$32,"MEDIUM","HIGH")))</f>
        <v/>
      </c>
      <c r="R183" s="21" t="str">
        <f aca="false">IF(OR($I183="",$Q183=""),"",INDEX(08_SETTINGS!$C$38:$E$40,MATCH($Q183,08_SETTINGS!$B$38:$B$40,0),MATCH($I183,08_SETTINGS!$C$37:$E$37,0)))</f>
        <v/>
      </c>
    </row>
    <row r="184" customFormat="false" ht="15" hidden="false" customHeight="false" outlineLevel="0" collapsed="false">
      <c r="A184" s="24" t="str">
        <f aca="false">IF(02_EMPLOYEES!$A$184="","",02_EMPLOYEES!$A$184)</f>
        <v/>
      </c>
      <c r="B184" s="24" t="str">
        <f aca="false">IFERROR(INDEX(02_EMPLOYEES!$B$5:$B$204,MATCH($A184,02_EMPLOYEES!$A$5:$A$204,0)),"")</f>
        <v/>
      </c>
      <c r="C184" s="25"/>
      <c r="D184" s="25"/>
      <c r="E184" s="25"/>
      <c r="F184" s="25"/>
      <c r="G184" s="25"/>
      <c r="H184" s="26" t="str">
        <f aca="false">IF(COUNT($C184:$G184)=0,"",IFERROR(SUMPRODUCT($C184:$G184,TRANSPOSE(08_SETTINGS!$B$6:$B$10))/SUM(08_SETTINGS!$B$6:$B$10),""))</f>
        <v/>
      </c>
      <c r="I184" s="21" t="str">
        <f aca="false">IF($H184="","",IF($H184&lt;08_SETTINGS!$B$26,"LOW",IF($H184&lt;08_SETTINGS!$B$27,"MEDIUM","HIGH")))</f>
        <v/>
      </c>
      <c r="J184" s="25"/>
      <c r="K184" s="25"/>
      <c r="L184" s="25"/>
      <c r="M184" s="25"/>
      <c r="N184" s="25"/>
      <c r="O184" s="25"/>
      <c r="P184" s="26" t="str">
        <f aca="false">IF(COUNT($J184:$O184)=0,"",IFERROR(SUMPRODUCT($J184:$O184,TRANSPOSE(08_SETTINGS!$B$16:$B$21))/SUM(08_SETTINGS!$B$16:$B$21),""))</f>
        <v/>
      </c>
      <c r="Q184" s="21" t="str">
        <f aca="false">IF($P184="","",IF($P184&lt;08_SETTINGS!$B$31,"LOW",IF($P184&lt;08_SETTINGS!$B$32,"MEDIUM","HIGH")))</f>
        <v/>
      </c>
      <c r="R184" s="21" t="str">
        <f aca="false">IF(OR($I184="",$Q184=""),"",INDEX(08_SETTINGS!$C$38:$E$40,MATCH($Q184,08_SETTINGS!$B$38:$B$40,0),MATCH($I184,08_SETTINGS!$C$37:$E$37,0)))</f>
        <v/>
      </c>
    </row>
    <row r="185" customFormat="false" ht="15" hidden="false" customHeight="false" outlineLevel="0" collapsed="false">
      <c r="A185" s="24" t="str">
        <f aca="false">IF(02_EMPLOYEES!$A$185="","",02_EMPLOYEES!$A$185)</f>
        <v/>
      </c>
      <c r="B185" s="24" t="str">
        <f aca="false">IFERROR(INDEX(02_EMPLOYEES!$B$5:$B$204,MATCH($A185,02_EMPLOYEES!$A$5:$A$204,0)),"")</f>
        <v/>
      </c>
      <c r="C185" s="25"/>
      <c r="D185" s="25"/>
      <c r="E185" s="25"/>
      <c r="F185" s="25"/>
      <c r="G185" s="25"/>
      <c r="H185" s="26" t="str">
        <f aca="false">IF(COUNT($C185:$G185)=0,"",IFERROR(SUMPRODUCT($C185:$G185,TRANSPOSE(08_SETTINGS!$B$6:$B$10))/SUM(08_SETTINGS!$B$6:$B$10),""))</f>
        <v/>
      </c>
      <c r="I185" s="21" t="str">
        <f aca="false">IF($H185="","",IF($H185&lt;08_SETTINGS!$B$26,"LOW",IF($H185&lt;08_SETTINGS!$B$27,"MEDIUM","HIGH")))</f>
        <v/>
      </c>
      <c r="J185" s="25"/>
      <c r="K185" s="25"/>
      <c r="L185" s="25"/>
      <c r="M185" s="25"/>
      <c r="N185" s="25"/>
      <c r="O185" s="25"/>
      <c r="P185" s="26" t="str">
        <f aca="false">IF(COUNT($J185:$O185)=0,"",IFERROR(SUMPRODUCT($J185:$O185,TRANSPOSE(08_SETTINGS!$B$16:$B$21))/SUM(08_SETTINGS!$B$16:$B$21),""))</f>
        <v/>
      </c>
      <c r="Q185" s="21" t="str">
        <f aca="false">IF($P185="","",IF($P185&lt;08_SETTINGS!$B$31,"LOW",IF($P185&lt;08_SETTINGS!$B$32,"MEDIUM","HIGH")))</f>
        <v/>
      </c>
      <c r="R185" s="21" t="str">
        <f aca="false">IF(OR($I185="",$Q185=""),"",INDEX(08_SETTINGS!$C$38:$E$40,MATCH($Q185,08_SETTINGS!$B$38:$B$40,0),MATCH($I185,08_SETTINGS!$C$37:$E$37,0)))</f>
        <v/>
      </c>
    </row>
    <row r="186" customFormat="false" ht="15" hidden="false" customHeight="false" outlineLevel="0" collapsed="false">
      <c r="A186" s="24" t="str">
        <f aca="false">IF(02_EMPLOYEES!$A$186="","",02_EMPLOYEES!$A$186)</f>
        <v/>
      </c>
      <c r="B186" s="24" t="str">
        <f aca="false">IFERROR(INDEX(02_EMPLOYEES!$B$5:$B$204,MATCH($A186,02_EMPLOYEES!$A$5:$A$204,0)),"")</f>
        <v/>
      </c>
      <c r="C186" s="25"/>
      <c r="D186" s="25"/>
      <c r="E186" s="25"/>
      <c r="F186" s="25"/>
      <c r="G186" s="25"/>
      <c r="H186" s="26" t="str">
        <f aca="false">IF(COUNT($C186:$G186)=0,"",IFERROR(SUMPRODUCT($C186:$G186,TRANSPOSE(08_SETTINGS!$B$6:$B$10))/SUM(08_SETTINGS!$B$6:$B$10),""))</f>
        <v/>
      </c>
      <c r="I186" s="21" t="str">
        <f aca="false">IF($H186="","",IF($H186&lt;08_SETTINGS!$B$26,"LOW",IF($H186&lt;08_SETTINGS!$B$27,"MEDIUM","HIGH")))</f>
        <v/>
      </c>
      <c r="J186" s="25"/>
      <c r="K186" s="25"/>
      <c r="L186" s="25"/>
      <c r="M186" s="25"/>
      <c r="N186" s="25"/>
      <c r="O186" s="25"/>
      <c r="P186" s="26" t="str">
        <f aca="false">IF(COUNT($J186:$O186)=0,"",IFERROR(SUMPRODUCT($J186:$O186,TRANSPOSE(08_SETTINGS!$B$16:$B$21))/SUM(08_SETTINGS!$B$16:$B$21),""))</f>
        <v/>
      </c>
      <c r="Q186" s="21" t="str">
        <f aca="false">IF($P186="","",IF($P186&lt;08_SETTINGS!$B$31,"LOW",IF($P186&lt;08_SETTINGS!$B$32,"MEDIUM","HIGH")))</f>
        <v/>
      </c>
      <c r="R186" s="21" t="str">
        <f aca="false">IF(OR($I186="",$Q186=""),"",INDEX(08_SETTINGS!$C$38:$E$40,MATCH($Q186,08_SETTINGS!$B$38:$B$40,0),MATCH($I186,08_SETTINGS!$C$37:$E$37,0)))</f>
        <v/>
      </c>
    </row>
    <row r="187" customFormat="false" ht="15" hidden="false" customHeight="false" outlineLevel="0" collapsed="false">
      <c r="A187" s="24" t="str">
        <f aca="false">IF(02_EMPLOYEES!$A$187="","",02_EMPLOYEES!$A$187)</f>
        <v/>
      </c>
      <c r="B187" s="24" t="str">
        <f aca="false">IFERROR(INDEX(02_EMPLOYEES!$B$5:$B$204,MATCH($A187,02_EMPLOYEES!$A$5:$A$204,0)),"")</f>
        <v/>
      </c>
      <c r="C187" s="25"/>
      <c r="D187" s="25"/>
      <c r="E187" s="25"/>
      <c r="F187" s="25"/>
      <c r="G187" s="25"/>
      <c r="H187" s="26" t="str">
        <f aca="false">IF(COUNT($C187:$G187)=0,"",IFERROR(SUMPRODUCT($C187:$G187,TRANSPOSE(08_SETTINGS!$B$6:$B$10))/SUM(08_SETTINGS!$B$6:$B$10),""))</f>
        <v/>
      </c>
      <c r="I187" s="21" t="str">
        <f aca="false">IF($H187="","",IF($H187&lt;08_SETTINGS!$B$26,"LOW",IF($H187&lt;08_SETTINGS!$B$27,"MEDIUM","HIGH")))</f>
        <v/>
      </c>
      <c r="J187" s="25"/>
      <c r="K187" s="25"/>
      <c r="L187" s="25"/>
      <c r="M187" s="25"/>
      <c r="N187" s="25"/>
      <c r="O187" s="25"/>
      <c r="P187" s="26" t="str">
        <f aca="false">IF(COUNT($J187:$O187)=0,"",IFERROR(SUMPRODUCT($J187:$O187,TRANSPOSE(08_SETTINGS!$B$16:$B$21))/SUM(08_SETTINGS!$B$16:$B$21),""))</f>
        <v/>
      </c>
      <c r="Q187" s="21" t="str">
        <f aca="false">IF($P187="","",IF($P187&lt;08_SETTINGS!$B$31,"LOW",IF($P187&lt;08_SETTINGS!$B$32,"MEDIUM","HIGH")))</f>
        <v/>
      </c>
      <c r="R187" s="21" t="str">
        <f aca="false">IF(OR($I187="",$Q187=""),"",INDEX(08_SETTINGS!$C$38:$E$40,MATCH($Q187,08_SETTINGS!$B$38:$B$40,0),MATCH($I187,08_SETTINGS!$C$37:$E$37,0)))</f>
        <v/>
      </c>
    </row>
    <row r="188" customFormat="false" ht="15" hidden="false" customHeight="false" outlineLevel="0" collapsed="false">
      <c r="A188" s="24" t="str">
        <f aca="false">IF(02_EMPLOYEES!$A$188="","",02_EMPLOYEES!$A$188)</f>
        <v/>
      </c>
      <c r="B188" s="24" t="str">
        <f aca="false">IFERROR(INDEX(02_EMPLOYEES!$B$5:$B$204,MATCH($A188,02_EMPLOYEES!$A$5:$A$204,0)),"")</f>
        <v/>
      </c>
      <c r="C188" s="25"/>
      <c r="D188" s="25"/>
      <c r="E188" s="25"/>
      <c r="F188" s="25"/>
      <c r="G188" s="25"/>
      <c r="H188" s="26" t="str">
        <f aca="false">IF(COUNT($C188:$G188)=0,"",IFERROR(SUMPRODUCT($C188:$G188,TRANSPOSE(08_SETTINGS!$B$6:$B$10))/SUM(08_SETTINGS!$B$6:$B$10),""))</f>
        <v/>
      </c>
      <c r="I188" s="21" t="str">
        <f aca="false">IF($H188="","",IF($H188&lt;08_SETTINGS!$B$26,"LOW",IF($H188&lt;08_SETTINGS!$B$27,"MEDIUM","HIGH")))</f>
        <v/>
      </c>
      <c r="J188" s="25"/>
      <c r="K188" s="25"/>
      <c r="L188" s="25"/>
      <c r="M188" s="25"/>
      <c r="N188" s="25"/>
      <c r="O188" s="25"/>
      <c r="P188" s="26" t="str">
        <f aca="false">IF(COUNT($J188:$O188)=0,"",IFERROR(SUMPRODUCT($J188:$O188,TRANSPOSE(08_SETTINGS!$B$16:$B$21))/SUM(08_SETTINGS!$B$16:$B$21),""))</f>
        <v/>
      </c>
      <c r="Q188" s="21" t="str">
        <f aca="false">IF($P188="","",IF($P188&lt;08_SETTINGS!$B$31,"LOW",IF($P188&lt;08_SETTINGS!$B$32,"MEDIUM","HIGH")))</f>
        <v/>
      </c>
      <c r="R188" s="21" t="str">
        <f aca="false">IF(OR($I188="",$Q188=""),"",INDEX(08_SETTINGS!$C$38:$E$40,MATCH($Q188,08_SETTINGS!$B$38:$B$40,0),MATCH($I188,08_SETTINGS!$C$37:$E$37,0)))</f>
        <v/>
      </c>
    </row>
    <row r="189" customFormat="false" ht="15" hidden="false" customHeight="false" outlineLevel="0" collapsed="false">
      <c r="A189" s="24" t="str">
        <f aca="false">IF(02_EMPLOYEES!$A$189="","",02_EMPLOYEES!$A$189)</f>
        <v/>
      </c>
      <c r="B189" s="24" t="str">
        <f aca="false">IFERROR(INDEX(02_EMPLOYEES!$B$5:$B$204,MATCH($A189,02_EMPLOYEES!$A$5:$A$204,0)),"")</f>
        <v/>
      </c>
      <c r="C189" s="25"/>
      <c r="D189" s="25"/>
      <c r="E189" s="25"/>
      <c r="F189" s="25"/>
      <c r="G189" s="25"/>
      <c r="H189" s="26" t="str">
        <f aca="false">IF(COUNT($C189:$G189)=0,"",IFERROR(SUMPRODUCT($C189:$G189,TRANSPOSE(08_SETTINGS!$B$6:$B$10))/SUM(08_SETTINGS!$B$6:$B$10),""))</f>
        <v/>
      </c>
      <c r="I189" s="21" t="str">
        <f aca="false">IF($H189="","",IF($H189&lt;08_SETTINGS!$B$26,"LOW",IF($H189&lt;08_SETTINGS!$B$27,"MEDIUM","HIGH")))</f>
        <v/>
      </c>
      <c r="J189" s="25"/>
      <c r="K189" s="25"/>
      <c r="L189" s="25"/>
      <c r="M189" s="25"/>
      <c r="N189" s="25"/>
      <c r="O189" s="25"/>
      <c r="P189" s="26" t="str">
        <f aca="false">IF(COUNT($J189:$O189)=0,"",IFERROR(SUMPRODUCT($J189:$O189,TRANSPOSE(08_SETTINGS!$B$16:$B$21))/SUM(08_SETTINGS!$B$16:$B$21),""))</f>
        <v/>
      </c>
      <c r="Q189" s="21" t="str">
        <f aca="false">IF($P189="","",IF($P189&lt;08_SETTINGS!$B$31,"LOW",IF($P189&lt;08_SETTINGS!$B$32,"MEDIUM","HIGH")))</f>
        <v/>
      </c>
      <c r="R189" s="21" t="str">
        <f aca="false">IF(OR($I189="",$Q189=""),"",INDEX(08_SETTINGS!$C$38:$E$40,MATCH($Q189,08_SETTINGS!$B$38:$B$40,0),MATCH($I189,08_SETTINGS!$C$37:$E$37,0)))</f>
        <v/>
      </c>
    </row>
    <row r="190" customFormat="false" ht="15" hidden="false" customHeight="false" outlineLevel="0" collapsed="false">
      <c r="A190" s="24" t="str">
        <f aca="false">IF(02_EMPLOYEES!$A$190="","",02_EMPLOYEES!$A$190)</f>
        <v/>
      </c>
      <c r="B190" s="24" t="str">
        <f aca="false">IFERROR(INDEX(02_EMPLOYEES!$B$5:$B$204,MATCH($A190,02_EMPLOYEES!$A$5:$A$204,0)),"")</f>
        <v/>
      </c>
      <c r="C190" s="25"/>
      <c r="D190" s="25"/>
      <c r="E190" s="25"/>
      <c r="F190" s="25"/>
      <c r="G190" s="25"/>
      <c r="H190" s="26" t="str">
        <f aca="false">IF(COUNT($C190:$G190)=0,"",IFERROR(SUMPRODUCT($C190:$G190,TRANSPOSE(08_SETTINGS!$B$6:$B$10))/SUM(08_SETTINGS!$B$6:$B$10),""))</f>
        <v/>
      </c>
      <c r="I190" s="21" t="str">
        <f aca="false">IF($H190="","",IF($H190&lt;08_SETTINGS!$B$26,"LOW",IF($H190&lt;08_SETTINGS!$B$27,"MEDIUM","HIGH")))</f>
        <v/>
      </c>
      <c r="J190" s="25"/>
      <c r="K190" s="25"/>
      <c r="L190" s="25"/>
      <c r="M190" s="25"/>
      <c r="N190" s="25"/>
      <c r="O190" s="25"/>
      <c r="P190" s="26" t="str">
        <f aca="false">IF(COUNT($J190:$O190)=0,"",IFERROR(SUMPRODUCT($J190:$O190,TRANSPOSE(08_SETTINGS!$B$16:$B$21))/SUM(08_SETTINGS!$B$16:$B$21),""))</f>
        <v/>
      </c>
      <c r="Q190" s="21" t="str">
        <f aca="false">IF($P190="","",IF($P190&lt;08_SETTINGS!$B$31,"LOW",IF($P190&lt;08_SETTINGS!$B$32,"MEDIUM","HIGH")))</f>
        <v/>
      </c>
      <c r="R190" s="21" t="str">
        <f aca="false">IF(OR($I190="",$Q190=""),"",INDEX(08_SETTINGS!$C$38:$E$40,MATCH($Q190,08_SETTINGS!$B$38:$B$40,0),MATCH($I190,08_SETTINGS!$C$37:$E$37,0)))</f>
        <v/>
      </c>
    </row>
    <row r="191" customFormat="false" ht="15" hidden="false" customHeight="false" outlineLevel="0" collapsed="false">
      <c r="A191" s="24" t="str">
        <f aca="false">IF(02_EMPLOYEES!$A$191="","",02_EMPLOYEES!$A$191)</f>
        <v/>
      </c>
      <c r="B191" s="24" t="str">
        <f aca="false">IFERROR(INDEX(02_EMPLOYEES!$B$5:$B$204,MATCH($A191,02_EMPLOYEES!$A$5:$A$204,0)),"")</f>
        <v/>
      </c>
      <c r="C191" s="25"/>
      <c r="D191" s="25"/>
      <c r="E191" s="25"/>
      <c r="F191" s="25"/>
      <c r="G191" s="25"/>
      <c r="H191" s="26" t="str">
        <f aca="false">IF(COUNT($C191:$G191)=0,"",IFERROR(SUMPRODUCT($C191:$G191,TRANSPOSE(08_SETTINGS!$B$6:$B$10))/SUM(08_SETTINGS!$B$6:$B$10),""))</f>
        <v/>
      </c>
      <c r="I191" s="21" t="str">
        <f aca="false">IF($H191="","",IF($H191&lt;08_SETTINGS!$B$26,"LOW",IF($H191&lt;08_SETTINGS!$B$27,"MEDIUM","HIGH")))</f>
        <v/>
      </c>
      <c r="J191" s="25"/>
      <c r="K191" s="25"/>
      <c r="L191" s="25"/>
      <c r="M191" s="25"/>
      <c r="N191" s="25"/>
      <c r="O191" s="25"/>
      <c r="P191" s="26" t="str">
        <f aca="false">IF(COUNT($J191:$O191)=0,"",IFERROR(SUMPRODUCT($J191:$O191,TRANSPOSE(08_SETTINGS!$B$16:$B$21))/SUM(08_SETTINGS!$B$16:$B$21),""))</f>
        <v/>
      </c>
      <c r="Q191" s="21" t="str">
        <f aca="false">IF($P191="","",IF($P191&lt;08_SETTINGS!$B$31,"LOW",IF($P191&lt;08_SETTINGS!$B$32,"MEDIUM","HIGH")))</f>
        <v/>
      </c>
      <c r="R191" s="21" t="str">
        <f aca="false">IF(OR($I191="",$Q191=""),"",INDEX(08_SETTINGS!$C$38:$E$40,MATCH($Q191,08_SETTINGS!$B$38:$B$40,0),MATCH($I191,08_SETTINGS!$C$37:$E$37,0)))</f>
        <v/>
      </c>
    </row>
    <row r="192" customFormat="false" ht="15" hidden="false" customHeight="false" outlineLevel="0" collapsed="false">
      <c r="A192" s="24" t="str">
        <f aca="false">IF(02_EMPLOYEES!$A$192="","",02_EMPLOYEES!$A$192)</f>
        <v/>
      </c>
      <c r="B192" s="24" t="str">
        <f aca="false">IFERROR(INDEX(02_EMPLOYEES!$B$5:$B$204,MATCH($A192,02_EMPLOYEES!$A$5:$A$204,0)),"")</f>
        <v/>
      </c>
      <c r="C192" s="25"/>
      <c r="D192" s="25"/>
      <c r="E192" s="25"/>
      <c r="F192" s="25"/>
      <c r="G192" s="25"/>
      <c r="H192" s="26" t="str">
        <f aca="false">IF(COUNT($C192:$G192)=0,"",IFERROR(SUMPRODUCT($C192:$G192,TRANSPOSE(08_SETTINGS!$B$6:$B$10))/SUM(08_SETTINGS!$B$6:$B$10),""))</f>
        <v/>
      </c>
      <c r="I192" s="21" t="str">
        <f aca="false">IF($H192="","",IF($H192&lt;08_SETTINGS!$B$26,"LOW",IF($H192&lt;08_SETTINGS!$B$27,"MEDIUM","HIGH")))</f>
        <v/>
      </c>
      <c r="J192" s="25"/>
      <c r="K192" s="25"/>
      <c r="L192" s="25"/>
      <c r="M192" s="25"/>
      <c r="N192" s="25"/>
      <c r="O192" s="25"/>
      <c r="P192" s="26" t="str">
        <f aca="false">IF(COUNT($J192:$O192)=0,"",IFERROR(SUMPRODUCT($J192:$O192,TRANSPOSE(08_SETTINGS!$B$16:$B$21))/SUM(08_SETTINGS!$B$16:$B$21),""))</f>
        <v/>
      </c>
      <c r="Q192" s="21" t="str">
        <f aca="false">IF($P192="","",IF($P192&lt;08_SETTINGS!$B$31,"LOW",IF($P192&lt;08_SETTINGS!$B$32,"MEDIUM","HIGH")))</f>
        <v/>
      </c>
      <c r="R192" s="21" t="str">
        <f aca="false">IF(OR($I192="",$Q192=""),"",INDEX(08_SETTINGS!$C$38:$E$40,MATCH($Q192,08_SETTINGS!$B$38:$B$40,0),MATCH($I192,08_SETTINGS!$C$37:$E$37,0)))</f>
        <v/>
      </c>
    </row>
    <row r="193" customFormat="false" ht="15" hidden="false" customHeight="false" outlineLevel="0" collapsed="false">
      <c r="A193" s="24" t="str">
        <f aca="false">IF(02_EMPLOYEES!$A$193="","",02_EMPLOYEES!$A$193)</f>
        <v/>
      </c>
      <c r="B193" s="24" t="str">
        <f aca="false">IFERROR(INDEX(02_EMPLOYEES!$B$5:$B$204,MATCH($A193,02_EMPLOYEES!$A$5:$A$204,0)),"")</f>
        <v/>
      </c>
      <c r="C193" s="25"/>
      <c r="D193" s="25"/>
      <c r="E193" s="25"/>
      <c r="F193" s="25"/>
      <c r="G193" s="25"/>
      <c r="H193" s="26" t="str">
        <f aca="false">IF(COUNT($C193:$G193)=0,"",IFERROR(SUMPRODUCT($C193:$G193,TRANSPOSE(08_SETTINGS!$B$6:$B$10))/SUM(08_SETTINGS!$B$6:$B$10),""))</f>
        <v/>
      </c>
      <c r="I193" s="21" t="str">
        <f aca="false">IF($H193="","",IF($H193&lt;08_SETTINGS!$B$26,"LOW",IF($H193&lt;08_SETTINGS!$B$27,"MEDIUM","HIGH")))</f>
        <v/>
      </c>
      <c r="J193" s="25"/>
      <c r="K193" s="25"/>
      <c r="L193" s="25"/>
      <c r="M193" s="25"/>
      <c r="N193" s="25"/>
      <c r="O193" s="25"/>
      <c r="P193" s="26" t="str">
        <f aca="false">IF(COUNT($J193:$O193)=0,"",IFERROR(SUMPRODUCT($J193:$O193,TRANSPOSE(08_SETTINGS!$B$16:$B$21))/SUM(08_SETTINGS!$B$16:$B$21),""))</f>
        <v/>
      </c>
      <c r="Q193" s="21" t="str">
        <f aca="false">IF($P193="","",IF($P193&lt;08_SETTINGS!$B$31,"LOW",IF($P193&lt;08_SETTINGS!$B$32,"MEDIUM","HIGH")))</f>
        <v/>
      </c>
      <c r="R193" s="21" t="str">
        <f aca="false">IF(OR($I193="",$Q193=""),"",INDEX(08_SETTINGS!$C$38:$E$40,MATCH($Q193,08_SETTINGS!$B$38:$B$40,0),MATCH($I193,08_SETTINGS!$C$37:$E$37,0)))</f>
        <v/>
      </c>
    </row>
    <row r="194" customFormat="false" ht="15" hidden="false" customHeight="false" outlineLevel="0" collapsed="false">
      <c r="A194" s="24" t="str">
        <f aca="false">IF(02_EMPLOYEES!$A$194="","",02_EMPLOYEES!$A$194)</f>
        <v/>
      </c>
      <c r="B194" s="24" t="str">
        <f aca="false">IFERROR(INDEX(02_EMPLOYEES!$B$5:$B$204,MATCH($A194,02_EMPLOYEES!$A$5:$A$204,0)),"")</f>
        <v/>
      </c>
      <c r="C194" s="25"/>
      <c r="D194" s="25"/>
      <c r="E194" s="25"/>
      <c r="F194" s="25"/>
      <c r="G194" s="25"/>
      <c r="H194" s="26" t="str">
        <f aca="false">IF(COUNT($C194:$G194)=0,"",IFERROR(SUMPRODUCT($C194:$G194,TRANSPOSE(08_SETTINGS!$B$6:$B$10))/SUM(08_SETTINGS!$B$6:$B$10),""))</f>
        <v/>
      </c>
      <c r="I194" s="21" t="str">
        <f aca="false">IF($H194="","",IF($H194&lt;08_SETTINGS!$B$26,"LOW",IF($H194&lt;08_SETTINGS!$B$27,"MEDIUM","HIGH")))</f>
        <v/>
      </c>
      <c r="J194" s="25"/>
      <c r="K194" s="25"/>
      <c r="L194" s="25"/>
      <c r="M194" s="25"/>
      <c r="N194" s="25"/>
      <c r="O194" s="25"/>
      <c r="P194" s="26" t="str">
        <f aca="false">IF(COUNT($J194:$O194)=0,"",IFERROR(SUMPRODUCT($J194:$O194,TRANSPOSE(08_SETTINGS!$B$16:$B$21))/SUM(08_SETTINGS!$B$16:$B$21),""))</f>
        <v/>
      </c>
      <c r="Q194" s="21" t="str">
        <f aca="false">IF($P194="","",IF($P194&lt;08_SETTINGS!$B$31,"LOW",IF($P194&lt;08_SETTINGS!$B$32,"MEDIUM","HIGH")))</f>
        <v/>
      </c>
      <c r="R194" s="21" t="str">
        <f aca="false">IF(OR($I194="",$Q194=""),"",INDEX(08_SETTINGS!$C$38:$E$40,MATCH($Q194,08_SETTINGS!$B$38:$B$40,0),MATCH($I194,08_SETTINGS!$C$37:$E$37,0)))</f>
        <v/>
      </c>
    </row>
    <row r="195" customFormat="false" ht="15" hidden="false" customHeight="false" outlineLevel="0" collapsed="false">
      <c r="A195" s="24" t="str">
        <f aca="false">IF(02_EMPLOYEES!$A$195="","",02_EMPLOYEES!$A$195)</f>
        <v/>
      </c>
      <c r="B195" s="24" t="str">
        <f aca="false">IFERROR(INDEX(02_EMPLOYEES!$B$5:$B$204,MATCH($A195,02_EMPLOYEES!$A$5:$A$204,0)),"")</f>
        <v/>
      </c>
      <c r="C195" s="25"/>
      <c r="D195" s="25"/>
      <c r="E195" s="25"/>
      <c r="F195" s="25"/>
      <c r="G195" s="25"/>
      <c r="H195" s="26" t="str">
        <f aca="false">IF(COUNT($C195:$G195)=0,"",IFERROR(SUMPRODUCT($C195:$G195,TRANSPOSE(08_SETTINGS!$B$6:$B$10))/SUM(08_SETTINGS!$B$6:$B$10),""))</f>
        <v/>
      </c>
      <c r="I195" s="21" t="str">
        <f aca="false">IF($H195="","",IF($H195&lt;08_SETTINGS!$B$26,"LOW",IF($H195&lt;08_SETTINGS!$B$27,"MEDIUM","HIGH")))</f>
        <v/>
      </c>
      <c r="J195" s="25"/>
      <c r="K195" s="25"/>
      <c r="L195" s="25"/>
      <c r="M195" s="25"/>
      <c r="N195" s="25"/>
      <c r="O195" s="25"/>
      <c r="P195" s="26" t="str">
        <f aca="false">IF(COUNT($J195:$O195)=0,"",IFERROR(SUMPRODUCT($J195:$O195,TRANSPOSE(08_SETTINGS!$B$16:$B$21))/SUM(08_SETTINGS!$B$16:$B$21),""))</f>
        <v/>
      </c>
      <c r="Q195" s="21" t="str">
        <f aca="false">IF($P195="","",IF($P195&lt;08_SETTINGS!$B$31,"LOW",IF($P195&lt;08_SETTINGS!$B$32,"MEDIUM","HIGH")))</f>
        <v/>
      </c>
      <c r="R195" s="21" t="str">
        <f aca="false">IF(OR($I195="",$Q195=""),"",INDEX(08_SETTINGS!$C$38:$E$40,MATCH($Q195,08_SETTINGS!$B$38:$B$40,0),MATCH($I195,08_SETTINGS!$C$37:$E$37,0)))</f>
        <v/>
      </c>
    </row>
    <row r="196" customFormat="false" ht="15" hidden="false" customHeight="false" outlineLevel="0" collapsed="false">
      <c r="A196" s="24" t="str">
        <f aca="false">IF(02_EMPLOYEES!$A$196="","",02_EMPLOYEES!$A$196)</f>
        <v/>
      </c>
      <c r="B196" s="24" t="str">
        <f aca="false">IFERROR(INDEX(02_EMPLOYEES!$B$5:$B$204,MATCH($A196,02_EMPLOYEES!$A$5:$A$204,0)),"")</f>
        <v/>
      </c>
      <c r="C196" s="25"/>
      <c r="D196" s="25"/>
      <c r="E196" s="25"/>
      <c r="F196" s="25"/>
      <c r="G196" s="25"/>
      <c r="H196" s="26" t="str">
        <f aca="false">IF(COUNT($C196:$G196)=0,"",IFERROR(SUMPRODUCT($C196:$G196,TRANSPOSE(08_SETTINGS!$B$6:$B$10))/SUM(08_SETTINGS!$B$6:$B$10),""))</f>
        <v/>
      </c>
      <c r="I196" s="21" t="str">
        <f aca="false">IF($H196="","",IF($H196&lt;08_SETTINGS!$B$26,"LOW",IF($H196&lt;08_SETTINGS!$B$27,"MEDIUM","HIGH")))</f>
        <v/>
      </c>
      <c r="J196" s="25"/>
      <c r="K196" s="25"/>
      <c r="L196" s="25"/>
      <c r="M196" s="25"/>
      <c r="N196" s="25"/>
      <c r="O196" s="25"/>
      <c r="P196" s="26" t="str">
        <f aca="false">IF(COUNT($J196:$O196)=0,"",IFERROR(SUMPRODUCT($J196:$O196,TRANSPOSE(08_SETTINGS!$B$16:$B$21))/SUM(08_SETTINGS!$B$16:$B$21),""))</f>
        <v/>
      </c>
      <c r="Q196" s="21" t="str">
        <f aca="false">IF($P196="","",IF($P196&lt;08_SETTINGS!$B$31,"LOW",IF($P196&lt;08_SETTINGS!$B$32,"MEDIUM","HIGH")))</f>
        <v/>
      </c>
      <c r="R196" s="21" t="str">
        <f aca="false">IF(OR($I196="",$Q196=""),"",INDEX(08_SETTINGS!$C$38:$E$40,MATCH($Q196,08_SETTINGS!$B$38:$B$40,0),MATCH($I196,08_SETTINGS!$C$37:$E$37,0)))</f>
        <v/>
      </c>
    </row>
    <row r="197" customFormat="false" ht="15" hidden="false" customHeight="false" outlineLevel="0" collapsed="false">
      <c r="A197" s="24" t="str">
        <f aca="false">IF(02_EMPLOYEES!$A$197="","",02_EMPLOYEES!$A$197)</f>
        <v/>
      </c>
      <c r="B197" s="24" t="str">
        <f aca="false">IFERROR(INDEX(02_EMPLOYEES!$B$5:$B$204,MATCH($A197,02_EMPLOYEES!$A$5:$A$204,0)),"")</f>
        <v/>
      </c>
      <c r="C197" s="25"/>
      <c r="D197" s="25"/>
      <c r="E197" s="25"/>
      <c r="F197" s="25"/>
      <c r="G197" s="25"/>
      <c r="H197" s="26" t="str">
        <f aca="false">IF(COUNT($C197:$G197)=0,"",IFERROR(SUMPRODUCT($C197:$G197,TRANSPOSE(08_SETTINGS!$B$6:$B$10))/SUM(08_SETTINGS!$B$6:$B$10),""))</f>
        <v/>
      </c>
      <c r="I197" s="21" t="str">
        <f aca="false">IF($H197="","",IF($H197&lt;08_SETTINGS!$B$26,"LOW",IF($H197&lt;08_SETTINGS!$B$27,"MEDIUM","HIGH")))</f>
        <v/>
      </c>
      <c r="J197" s="25"/>
      <c r="K197" s="25"/>
      <c r="L197" s="25"/>
      <c r="M197" s="25"/>
      <c r="N197" s="25"/>
      <c r="O197" s="25"/>
      <c r="P197" s="26" t="str">
        <f aca="false">IF(COUNT($J197:$O197)=0,"",IFERROR(SUMPRODUCT($J197:$O197,TRANSPOSE(08_SETTINGS!$B$16:$B$21))/SUM(08_SETTINGS!$B$16:$B$21),""))</f>
        <v/>
      </c>
      <c r="Q197" s="21" t="str">
        <f aca="false">IF($P197="","",IF($P197&lt;08_SETTINGS!$B$31,"LOW",IF($P197&lt;08_SETTINGS!$B$32,"MEDIUM","HIGH")))</f>
        <v/>
      </c>
      <c r="R197" s="21" t="str">
        <f aca="false">IF(OR($I197="",$Q197=""),"",INDEX(08_SETTINGS!$C$38:$E$40,MATCH($Q197,08_SETTINGS!$B$38:$B$40,0),MATCH($I197,08_SETTINGS!$C$37:$E$37,0)))</f>
        <v/>
      </c>
    </row>
    <row r="198" customFormat="false" ht="15" hidden="false" customHeight="false" outlineLevel="0" collapsed="false">
      <c r="A198" s="24" t="str">
        <f aca="false">IF(02_EMPLOYEES!$A$198="","",02_EMPLOYEES!$A$198)</f>
        <v/>
      </c>
      <c r="B198" s="24" t="str">
        <f aca="false">IFERROR(INDEX(02_EMPLOYEES!$B$5:$B$204,MATCH($A198,02_EMPLOYEES!$A$5:$A$204,0)),"")</f>
        <v/>
      </c>
      <c r="C198" s="25"/>
      <c r="D198" s="25"/>
      <c r="E198" s="25"/>
      <c r="F198" s="25"/>
      <c r="G198" s="25"/>
      <c r="H198" s="26" t="str">
        <f aca="false">IF(COUNT($C198:$G198)=0,"",IFERROR(SUMPRODUCT($C198:$G198,TRANSPOSE(08_SETTINGS!$B$6:$B$10))/SUM(08_SETTINGS!$B$6:$B$10),""))</f>
        <v/>
      </c>
      <c r="I198" s="21" t="str">
        <f aca="false">IF($H198="","",IF($H198&lt;08_SETTINGS!$B$26,"LOW",IF($H198&lt;08_SETTINGS!$B$27,"MEDIUM","HIGH")))</f>
        <v/>
      </c>
      <c r="J198" s="25"/>
      <c r="K198" s="25"/>
      <c r="L198" s="25"/>
      <c r="M198" s="25"/>
      <c r="N198" s="25"/>
      <c r="O198" s="25"/>
      <c r="P198" s="26" t="str">
        <f aca="false">IF(COUNT($J198:$O198)=0,"",IFERROR(SUMPRODUCT($J198:$O198,TRANSPOSE(08_SETTINGS!$B$16:$B$21))/SUM(08_SETTINGS!$B$16:$B$21),""))</f>
        <v/>
      </c>
      <c r="Q198" s="21" t="str">
        <f aca="false">IF($P198="","",IF($P198&lt;08_SETTINGS!$B$31,"LOW",IF($P198&lt;08_SETTINGS!$B$32,"MEDIUM","HIGH")))</f>
        <v/>
      </c>
      <c r="R198" s="21" t="str">
        <f aca="false">IF(OR($I198="",$Q198=""),"",INDEX(08_SETTINGS!$C$38:$E$40,MATCH($Q198,08_SETTINGS!$B$38:$B$40,0),MATCH($I198,08_SETTINGS!$C$37:$E$37,0)))</f>
        <v/>
      </c>
    </row>
    <row r="199" customFormat="false" ht="15" hidden="false" customHeight="false" outlineLevel="0" collapsed="false">
      <c r="A199" s="24" t="str">
        <f aca="false">IF(02_EMPLOYEES!$A$199="","",02_EMPLOYEES!$A$199)</f>
        <v/>
      </c>
      <c r="B199" s="24" t="str">
        <f aca="false">IFERROR(INDEX(02_EMPLOYEES!$B$5:$B$204,MATCH($A199,02_EMPLOYEES!$A$5:$A$204,0)),"")</f>
        <v/>
      </c>
      <c r="C199" s="25"/>
      <c r="D199" s="25"/>
      <c r="E199" s="25"/>
      <c r="F199" s="25"/>
      <c r="G199" s="25"/>
      <c r="H199" s="26" t="str">
        <f aca="false">IF(COUNT($C199:$G199)=0,"",IFERROR(SUMPRODUCT($C199:$G199,TRANSPOSE(08_SETTINGS!$B$6:$B$10))/SUM(08_SETTINGS!$B$6:$B$10),""))</f>
        <v/>
      </c>
      <c r="I199" s="21" t="str">
        <f aca="false">IF($H199="","",IF($H199&lt;08_SETTINGS!$B$26,"LOW",IF($H199&lt;08_SETTINGS!$B$27,"MEDIUM","HIGH")))</f>
        <v/>
      </c>
      <c r="J199" s="25"/>
      <c r="K199" s="25"/>
      <c r="L199" s="25"/>
      <c r="M199" s="25"/>
      <c r="N199" s="25"/>
      <c r="O199" s="25"/>
      <c r="P199" s="26" t="str">
        <f aca="false">IF(COUNT($J199:$O199)=0,"",IFERROR(SUMPRODUCT($J199:$O199,TRANSPOSE(08_SETTINGS!$B$16:$B$21))/SUM(08_SETTINGS!$B$16:$B$21),""))</f>
        <v/>
      </c>
      <c r="Q199" s="21" t="str">
        <f aca="false">IF($P199="","",IF($P199&lt;08_SETTINGS!$B$31,"LOW",IF($P199&lt;08_SETTINGS!$B$32,"MEDIUM","HIGH")))</f>
        <v/>
      </c>
      <c r="R199" s="21" t="str">
        <f aca="false">IF(OR($I199="",$Q199=""),"",INDEX(08_SETTINGS!$C$38:$E$40,MATCH($Q199,08_SETTINGS!$B$38:$B$40,0),MATCH($I199,08_SETTINGS!$C$37:$E$37,0)))</f>
        <v/>
      </c>
    </row>
    <row r="200" customFormat="false" ht="15" hidden="false" customHeight="false" outlineLevel="0" collapsed="false">
      <c r="A200" s="24" t="str">
        <f aca="false">IF(02_EMPLOYEES!$A$200="","",02_EMPLOYEES!$A$200)</f>
        <v/>
      </c>
      <c r="B200" s="24" t="str">
        <f aca="false">IFERROR(INDEX(02_EMPLOYEES!$B$5:$B$204,MATCH($A200,02_EMPLOYEES!$A$5:$A$204,0)),"")</f>
        <v/>
      </c>
      <c r="C200" s="25"/>
      <c r="D200" s="25"/>
      <c r="E200" s="25"/>
      <c r="F200" s="25"/>
      <c r="G200" s="25"/>
      <c r="H200" s="26" t="str">
        <f aca="false">IF(COUNT($C200:$G200)=0,"",IFERROR(SUMPRODUCT($C200:$G200,TRANSPOSE(08_SETTINGS!$B$6:$B$10))/SUM(08_SETTINGS!$B$6:$B$10),""))</f>
        <v/>
      </c>
      <c r="I200" s="21" t="str">
        <f aca="false">IF($H200="","",IF($H200&lt;08_SETTINGS!$B$26,"LOW",IF($H200&lt;08_SETTINGS!$B$27,"MEDIUM","HIGH")))</f>
        <v/>
      </c>
      <c r="J200" s="25"/>
      <c r="K200" s="25"/>
      <c r="L200" s="25"/>
      <c r="M200" s="25"/>
      <c r="N200" s="25"/>
      <c r="O200" s="25"/>
      <c r="P200" s="26" t="str">
        <f aca="false">IF(COUNT($J200:$O200)=0,"",IFERROR(SUMPRODUCT($J200:$O200,TRANSPOSE(08_SETTINGS!$B$16:$B$21))/SUM(08_SETTINGS!$B$16:$B$21),""))</f>
        <v/>
      </c>
      <c r="Q200" s="21" t="str">
        <f aca="false">IF($P200="","",IF($P200&lt;08_SETTINGS!$B$31,"LOW",IF($P200&lt;08_SETTINGS!$B$32,"MEDIUM","HIGH")))</f>
        <v/>
      </c>
      <c r="R200" s="21" t="str">
        <f aca="false">IF(OR($I200="",$Q200=""),"",INDEX(08_SETTINGS!$C$38:$E$40,MATCH($Q200,08_SETTINGS!$B$38:$B$40,0),MATCH($I200,08_SETTINGS!$C$37:$E$37,0)))</f>
        <v/>
      </c>
    </row>
    <row r="201" customFormat="false" ht="15" hidden="false" customHeight="false" outlineLevel="0" collapsed="false">
      <c r="A201" s="24" t="str">
        <f aca="false">IF(02_EMPLOYEES!$A$201="","",02_EMPLOYEES!$A$201)</f>
        <v/>
      </c>
      <c r="B201" s="24" t="str">
        <f aca="false">IFERROR(INDEX(02_EMPLOYEES!$B$5:$B$204,MATCH($A201,02_EMPLOYEES!$A$5:$A$204,0)),"")</f>
        <v/>
      </c>
      <c r="C201" s="25"/>
      <c r="D201" s="25"/>
      <c r="E201" s="25"/>
      <c r="F201" s="25"/>
      <c r="G201" s="25"/>
      <c r="H201" s="26" t="str">
        <f aca="false">IF(COUNT($C201:$G201)=0,"",IFERROR(SUMPRODUCT($C201:$G201,TRANSPOSE(08_SETTINGS!$B$6:$B$10))/SUM(08_SETTINGS!$B$6:$B$10),""))</f>
        <v/>
      </c>
      <c r="I201" s="21" t="str">
        <f aca="false">IF($H201="","",IF($H201&lt;08_SETTINGS!$B$26,"LOW",IF($H201&lt;08_SETTINGS!$B$27,"MEDIUM","HIGH")))</f>
        <v/>
      </c>
      <c r="J201" s="25"/>
      <c r="K201" s="25"/>
      <c r="L201" s="25"/>
      <c r="M201" s="25"/>
      <c r="N201" s="25"/>
      <c r="O201" s="25"/>
      <c r="P201" s="26" t="str">
        <f aca="false">IF(COUNT($J201:$O201)=0,"",IFERROR(SUMPRODUCT($J201:$O201,TRANSPOSE(08_SETTINGS!$B$16:$B$21))/SUM(08_SETTINGS!$B$16:$B$21),""))</f>
        <v/>
      </c>
      <c r="Q201" s="21" t="str">
        <f aca="false">IF($P201="","",IF($P201&lt;08_SETTINGS!$B$31,"LOW",IF($P201&lt;08_SETTINGS!$B$32,"MEDIUM","HIGH")))</f>
        <v/>
      </c>
      <c r="R201" s="21" t="str">
        <f aca="false">IF(OR($I201="",$Q201=""),"",INDEX(08_SETTINGS!$C$38:$E$40,MATCH($Q201,08_SETTINGS!$B$38:$B$40,0),MATCH($I201,08_SETTINGS!$C$37:$E$37,0)))</f>
        <v/>
      </c>
    </row>
    <row r="202" customFormat="false" ht="15" hidden="false" customHeight="false" outlineLevel="0" collapsed="false">
      <c r="A202" s="24" t="str">
        <f aca="false">IF(02_EMPLOYEES!$A$202="","",02_EMPLOYEES!$A$202)</f>
        <v/>
      </c>
      <c r="B202" s="24" t="str">
        <f aca="false">IFERROR(INDEX(02_EMPLOYEES!$B$5:$B$204,MATCH($A202,02_EMPLOYEES!$A$5:$A$204,0)),"")</f>
        <v/>
      </c>
      <c r="C202" s="25"/>
      <c r="D202" s="25"/>
      <c r="E202" s="25"/>
      <c r="F202" s="25"/>
      <c r="G202" s="25"/>
      <c r="H202" s="26" t="str">
        <f aca="false">IF(COUNT($C202:$G202)=0,"",IFERROR(SUMPRODUCT($C202:$G202,TRANSPOSE(08_SETTINGS!$B$6:$B$10))/SUM(08_SETTINGS!$B$6:$B$10),""))</f>
        <v/>
      </c>
      <c r="I202" s="21" t="str">
        <f aca="false">IF($H202="","",IF($H202&lt;08_SETTINGS!$B$26,"LOW",IF($H202&lt;08_SETTINGS!$B$27,"MEDIUM","HIGH")))</f>
        <v/>
      </c>
      <c r="J202" s="25"/>
      <c r="K202" s="25"/>
      <c r="L202" s="25"/>
      <c r="M202" s="25"/>
      <c r="N202" s="25"/>
      <c r="O202" s="25"/>
      <c r="P202" s="26" t="str">
        <f aca="false">IF(COUNT($J202:$O202)=0,"",IFERROR(SUMPRODUCT($J202:$O202,TRANSPOSE(08_SETTINGS!$B$16:$B$21))/SUM(08_SETTINGS!$B$16:$B$21),""))</f>
        <v/>
      </c>
      <c r="Q202" s="21" t="str">
        <f aca="false">IF($P202="","",IF($P202&lt;08_SETTINGS!$B$31,"LOW",IF($P202&lt;08_SETTINGS!$B$32,"MEDIUM","HIGH")))</f>
        <v/>
      </c>
      <c r="R202" s="21" t="str">
        <f aca="false">IF(OR($I202="",$Q202=""),"",INDEX(08_SETTINGS!$C$38:$E$40,MATCH($Q202,08_SETTINGS!$B$38:$B$40,0),MATCH($I202,08_SETTINGS!$C$37:$E$37,0)))</f>
        <v/>
      </c>
    </row>
    <row r="203" customFormat="false" ht="15" hidden="false" customHeight="false" outlineLevel="0" collapsed="false">
      <c r="A203" s="24" t="str">
        <f aca="false">IF(02_EMPLOYEES!$A$203="","",02_EMPLOYEES!$A$203)</f>
        <v/>
      </c>
      <c r="B203" s="24" t="str">
        <f aca="false">IFERROR(INDEX(02_EMPLOYEES!$B$5:$B$204,MATCH($A203,02_EMPLOYEES!$A$5:$A$204,0)),"")</f>
        <v/>
      </c>
      <c r="C203" s="25"/>
      <c r="D203" s="25"/>
      <c r="E203" s="25"/>
      <c r="F203" s="25"/>
      <c r="G203" s="25"/>
      <c r="H203" s="26" t="str">
        <f aca="false">IF(COUNT($C203:$G203)=0,"",IFERROR(SUMPRODUCT($C203:$G203,TRANSPOSE(08_SETTINGS!$B$6:$B$10))/SUM(08_SETTINGS!$B$6:$B$10),""))</f>
        <v/>
      </c>
      <c r="I203" s="21" t="str">
        <f aca="false">IF($H203="","",IF($H203&lt;08_SETTINGS!$B$26,"LOW",IF($H203&lt;08_SETTINGS!$B$27,"MEDIUM","HIGH")))</f>
        <v/>
      </c>
      <c r="J203" s="25"/>
      <c r="K203" s="25"/>
      <c r="L203" s="25"/>
      <c r="M203" s="25"/>
      <c r="N203" s="25"/>
      <c r="O203" s="25"/>
      <c r="P203" s="26" t="str">
        <f aca="false">IF(COUNT($J203:$O203)=0,"",IFERROR(SUMPRODUCT($J203:$O203,TRANSPOSE(08_SETTINGS!$B$16:$B$21))/SUM(08_SETTINGS!$B$16:$B$21),""))</f>
        <v/>
      </c>
      <c r="Q203" s="21" t="str">
        <f aca="false">IF($P203="","",IF($P203&lt;08_SETTINGS!$B$31,"LOW",IF($P203&lt;08_SETTINGS!$B$32,"MEDIUM","HIGH")))</f>
        <v/>
      </c>
      <c r="R203" s="21" t="str">
        <f aca="false">IF(OR($I203="",$Q203=""),"",INDEX(08_SETTINGS!$C$38:$E$40,MATCH($Q203,08_SETTINGS!$B$38:$B$40,0),MATCH($I203,08_SETTINGS!$C$37:$E$37,0)))</f>
        <v/>
      </c>
    </row>
    <row r="204" customFormat="false" ht="15" hidden="false" customHeight="false" outlineLevel="0" collapsed="false">
      <c r="A204" s="24" t="str">
        <f aca="false">IF(02_EMPLOYEES!$A$204="","",02_EMPLOYEES!$A$204)</f>
        <v/>
      </c>
      <c r="B204" s="24" t="str">
        <f aca="false">IFERROR(INDEX(02_EMPLOYEES!$B$5:$B$204,MATCH($A204,02_EMPLOYEES!$A$5:$A$204,0)),"")</f>
        <v/>
      </c>
      <c r="C204" s="25"/>
      <c r="D204" s="25"/>
      <c r="E204" s="25"/>
      <c r="F204" s="25"/>
      <c r="G204" s="25"/>
      <c r="H204" s="26" t="str">
        <f aca="false">IF(COUNT($C204:$G204)=0,"",IFERROR(SUMPRODUCT($C204:$G204,TRANSPOSE(08_SETTINGS!$B$6:$B$10))/SUM(08_SETTINGS!$B$6:$B$10),""))</f>
        <v/>
      </c>
      <c r="I204" s="21" t="str">
        <f aca="false">IF($H204="","",IF($H204&lt;08_SETTINGS!$B$26,"LOW",IF($H204&lt;08_SETTINGS!$B$27,"MEDIUM","HIGH")))</f>
        <v/>
      </c>
      <c r="J204" s="25"/>
      <c r="K204" s="25"/>
      <c r="L204" s="25"/>
      <c r="M204" s="25"/>
      <c r="N204" s="25"/>
      <c r="O204" s="25"/>
      <c r="P204" s="26" t="str">
        <f aca="false">IF(COUNT($J204:$O204)=0,"",IFERROR(SUMPRODUCT($J204:$O204,TRANSPOSE(08_SETTINGS!$B$16:$B$21))/SUM(08_SETTINGS!$B$16:$B$21),""))</f>
        <v/>
      </c>
      <c r="Q204" s="21" t="str">
        <f aca="false">IF($P204="","",IF($P204&lt;08_SETTINGS!$B$31,"LOW",IF($P204&lt;08_SETTINGS!$B$32,"MEDIUM","HIGH")))</f>
        <v/>
      </c>
      <c r="R204" s="21" t="str">
        <f aca="false">IF(OR($I204="",$Q204=""),"",INDEX(08_SETTINGS!$C$38:$E$40,MATCH($Q204,08_SETTINGS!$B$38:$B$40,0),MATCH($I204,08_SETTINGS!$C$37:$E$37,0)))</f>
        <v/>
      </c>
    </row>
  </sheetData>
  <mergeCells count="2">
    <mergeCell ref="A1:R1"/>
    <mergeCell ref="A2:R2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1717"/>
    <pageSetUpPr fitToPage="true"/>
  </sheetPr>
  <dimension ref="A1:I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9" min="1" style="0" width="16"/>
  </cols>
  <sheetData>
    <row r="1" customFormat="false" ht="33.75" hidden="false" customHeight="true" outlineLevel="0" collapsed="false">
      <c r="A1" s="12" t="s">
        <v>158</v>
      </c>
      <c r="B1" s="12"/>
      <c r="C1" s="12"/>
      <c r="D1" s="12"/>
      <c r="E1" s="12"/>
      <c r="F1" s="12"/>
      <c r="G1" s="12"/>
      <c r="H1" s="12"/>
      <c r="I1" s="12"/>
    </row>
    <row r="2" customFormat="false" ht="15" hidden="false" customHeight="false" outlineLevel="0" collapsed="false">
      <c r="A2" s="13" t="s">
        <v>159</v>
      </c>
      <c r="B2" s="13"/>
      <c r="C2" s="13"/>
      <c r="D2" s="13"/>
      <c r="E2" s="13"/>
      <c r="F2" s="13"/>
      <c r="G2" s="13"/>
      <c r="H2" s="13"/>
      <c r="I2" s="13"/>
    </row>
    <row r="4" customFormat="false" ht="15" hidden="false" customHeight="false" outlineLevel="0" collapsed="false">
      <c r="C4" s="27" t="s">
        <v>160</v>
      </c>
      <c r="D4" s="27"/>
      <c r="E4" s="27"/>
    </row>
    <row r="5" customFormat="false" ht="15" hidden="false" customHeight="false" outlineLevel="0" collapsed="false">
      <c r="C5" s="28" t="s">
        <v>161</v>
      </c>
      <c r="D5" s="28" t="s">
        <v>162</v>
      </c>
      <c r="E5" s="28" t="s">
        <v>163</v>
      </c>
    </row>
    <row r="6" customFormat="false" ht="78" hidden="false" customHeight="true" outlineLevel="0" collapsed="false">
      <c r="A6" s="29" t="s">
        <v>164</v>
      </c>
      <c r="B6" s="30" t="s">
        <v>163</v>
      </c>
      <c r="C6" s="31" t="str">
        <f aca="false">08_SETTINGS!$C$40&amp;CHAR(10)&amp;"LOW Performance × HIGH Potential"&amp;CHAR(10)&amp;"Employees: "&amp;COUNTIFS(02_EMPLOYEES!$L$5:$L$204,08_SETTINGS!$C$40)</f>
        <v>Untapped Potential
LOW Performance × HIGH Potential
Employees: 5</v>
      </c>
      <c r="D6" s="31" t="str">
        <f aca="false">08_SETTINGS!$D$40&amp;CHAR(10)&amp;"MEDIUM Performance × HIGH Potential"&amp;CHAR(10)&amp;"Employees: "&amp;COUNTIFS(02_EMPLOYEES!$L$5:$L$204,08_SETTINGS!$D$40)</f>
        <v>Emerging Talent
MEDIUM Performance × HIGH Potential
Employees: 1</v>
      </c>
      <c r="E6" s="31" t="str">
        <f aca="false">08_SETTINGS!$E$40&amp;CHAR(10)&amp;"HIGH Performance × HIGH Potential"&amp;CHAR(10)&amp;"Employees: "&amp;COUNTIFS(02_EMPLOYEES!$L$5:$L$204,08_SETTINGS!$E$40)</f>
        <v>Future Leader
HIGH Performance × HIGH Potential
Employees: 2</v>
      </c>
    </row>
    <row r="7" customFormat="false" ht="78" hidden="false" customHeight="true" outlineLevel="0" collapsed="false">
      <c r="B7" s="30" t="s">
        <v>162</v>
      </c>
      <c r="C7" s="31" t="str">
        <f aca="false">08_SETTINGS!$C$39&amp;CHAR(10)&amp;"LOW Performance × MEDIUM Potential"&amp;CHAR(10)&amp;"Employees: "&amp;COUNTIFS(02_EMPLOYEES!$L$5:$L$204,08_SETTINGS!$C$39)</f>
        <v>Developing Contributor
LOW Performance × MEDIUM Potential
Employees: 2</v>
      </c>
      <c r="D7" s="31" t="str">
        <f aca="false">08_SETTINGS!$D$39&amp;CHAR(10)&amp;"MEDIUM Performance × MEDIUM Potential"&amp;CHAR(10)&amp;"Employees: "&amp;COUNTIFS(02_EMPLOYEES!$L$5:$L$204,08_SETTINGS!$D$39)</f>
        <v>Core Contributor
MEDIUM Performance × MEDIUM Potential
Employees: 2</v>
      </c>
      <c r="E7" s="31" t="str">
        <f aca="false">08_SETTINGS!$E$39&amp;CHAR(10)&amp;"HIGH Performance × MEDIUM Potential"&amp;CHAR(10)&amp;"Employees: "&amp;COUNTIFS(02_EMPLOYEES!$L$5:$L$204,08_SETTINGS!$E$39)</f>
        <v>Strong Performer
HIGH Performance × MEDIUM Potential
Employees: 2</v>
      </c>
    </row>
    <row r="8" customFormat="false" ht="78" hidden="false" customHeight="true" outlineLevel="0" collapsed="false">
      <c r="B8" s="30" t="s">
        <v>161</v>
      </c>
      <c r="C8" s="31" t="str">
        <f aca="false">08_SETTINGS!$C$38&amp;CHAR(10)&amp;"LOW Performance × LOW Potential"&amp;CHAR(10)&amp;"Employees: "&amp;COUNTIFS(02_EMPLOYEES!$L$5:$L$204,08_SETTINGS!$C$38)</f>
        <v>Foundation Builder
LOW Performance × LOW Potential
Employees: 2</v>
      </c>
      <c r="D8" s="31" t="str">
        <f aca="false">08_SETTINGS!$D$38&amp;CHAR(10)&amp;"MEDIUM Performance × LOW Potential"&amp;CHAR(10)&amp;"Employees: "&amp;COUNTIFS(02_EMPLOYEES!$L$5:$L$204,08_SETTINGS!$D$38)</f>
        <v>Steady Specialist
MEDIUM Performance × LOW Potential
Employees: 2</v>
      </c>
      <c r="E8" s="31" t="str">
        <f aca="false">08_SETTINGS!$E$38&amp;CHAR(10)&amp;"HIGH Performance × LOW Potential"&amp;CHAR(10)&amp;"Employees: "&amp;COUNTIFS(02_EMPLOYEES!$L$5:$L$204,08_SETTINGS!$E$38)</f>
        <v>Trusted Expert
HIGH Performance × LOW Potential
Employees: 2</v>
      </c>
    </row>
    <row r="11" customFormat="false" ht="15" hidden="false" customHeight="false" outlineLevel="0" collapsed="false">
      <c r="A11" s="6" t="s">
        <v>165</v>
      </c>
      <c r="B11" s="6"/>
      <c r="C11" s="6"/>
      <c r="D11" s="6"/>
      <c r="E11" s="6"/>
      <c r="F11" s="6"/>
      <c r="G11" s="6"/>
      <c r="H11" s="6"/>
      <c r="I11" s="6"/>
    </row>
    <row r="12" customFormat="false" ht="30" hidden="false" customHeight="true" outlineLevel="0" collapsed="false">
      <c r="A12" s="14" t="s">
        <v>166</v>
      </c>
      <c r="B12" s="14" t="s">
        <v>167</v>
      </c>
      <c r="C12" s="14" t="s">
        <v>168</v>
      </c>
      <c r="D12" s="14" t="s">
        <v>169</v>
      </c>
      <c r="E12" s="14" t="s">
        <v>170</v>
      </c>
      <c r="F12" s="14" t="s">
        <v>171</v>
      </c>
      <c r="G12" s="14" t="s">
        <v>172</v>
      </c>
      <c r="H12" s="14" t="s">
        <v>173</v>
      </c>
    </row>
    <row r="13" customFormat="false" ht="69.75" hidden="false" customHeight="true" outlineLevel="0" collapsed="false">
      <c r="A13" s="32" t="s">
        <v>174</v>
      </c>
      <c r="B13" s="33" t="s">
        <v>175</v>
      </c>
      <c r="C13" s="33" t="s">
        <v>176</v>
      </c>
      <c r="D13" s="33" t="s">
        <v>177</v>
      </c>
      <c r="E13" s="33" t="s">
        <v>178</v>
      </c>
      <c r="F13" s="33" t="s">
        <v>76</v>
      </c>
      <c r="G13" s="33" t="s">
        <v>76</v>
      </c>
      <c r="H13" s="33" t="s">
        <v>179</v>
      </c>
    </row>
    <row r="14" customFormat="false" ht="69.75" hidden="false" customHeight="true" outlineLevel="0" collapsed="false">
      <c r="A14" s="32" t="s">
        <v>180</v>
      </c>
      <c r="B14" s="33" t="s">
        <v>181</v>
      </c>
      <c r="C14" s="33" t="s">
        <v>182</v>
      </c>
      <c r="D14" s="33" t="s">
        <v>183</v>
      </c>
      <c r="E14" s="33" t="s">
        <v>184</v>
      </c>
      <c r="F14" s="33" t="s">
        <v>76</v>
      </c>
      <c r="G14" s="33" t="s">
        <v>69</v>
      </c>
      <c r="H14" s="33" t="s">
        <v>179</v>
      </c>
    </row>
    <row r="15" customFormat="false" ht="69.75" hidden="false" customHeight="true" outlineLevel="0" collapsed="false">
      <c r="A15" s="32" t="s">
        <v>185</v>
      </c>
      <c r="B15" s="33" t="s">
        <v>186</v>
      </c>
      <c r="C15" s="33" t="s">
        <v>187</v>
      </c>
      <c r="D15" s="33" t="s">
        <v>188</v>
      </c>
      <c r="E15" s="33" t="s">
        <v>189</v>
      </c>
      <c r="F15" s="33" t="s">
        <v>76</v>
      </c>
      <c r="G15" s="33" t="s">
        <v>190</v>
      </c>
      <c r="H15" s="33" t="s">
        <v>191</v>
      </c>
    </row>
    <row r="16" customFormat="false" ht="69.75" hidden="false" customHeight="true" outlineLevel="0" collapsed="false">
      <c r="A16" s="32" t="s">
        <v>192</v>
      </c>
      <c r="B16" s="33" t="s">
        <v>193</v>
      </c>
      <c r="C16" s="33" t="s">
        <v>194</v>
      </c>
      <c r="D16" s="33" t="s">
        <v>195</v>
      </c>
      <c r="E16" s="33" t="s">
        <v>196</v>
      </c>
      <c r="F16" s="33" t="s">
        <v>190</v>
      </c>
      <c r="G16" s="33" t="s">
        <v>69</v>
      </c>
      <c r="H16" s="33" t="s">
        <v>197</v>
      </c>
    </row>
    <row r="17" customFormat="false" ht="69.75" hidden="false" customHeight="true" outlineLevel="0" collapsed="false">
      <c r="A17" s="32" t="s">
        <v>198</v>
      </c>
      <c r="B17" s="33" t="s">
        <v>199</v>
      </c>
      <c r="C17" s="33" t="s">
        <v>200</v>
      </c>
      <c r="D17" s="33" t="s">
        <v>201</v>
      </c>
      <c r="E17" s="33" t="s">
        <v>202</v>
      </c>
      <c r="F17" s="33" t="s">
        <v>69</v>
      </c>
      <c r="G17" s="33" t="s">
        <v>69</v>
      </c>
      <c r="H17" s="33" t="s">
        <v>203</v>
      </c>
    </row>
    <row r="18" customFormat="false" ht="69.75" hidden="false" customHeight="true" outlineLevel="0" collapsed="false">
      <c r="A18" s="32" t="s">
        <v>204</v>
      </c>
      <c r="B18" s="33" t="s">
        <v>205</v>
      </c>
      <c r="C18" s="33" t="s">
        <v>206</v>
      </c>
      <c r="D18" s="33" t="s">
        <v>207</v>
      </c>
      <c r="E18" s="33" t="s">
        <v>208</v>
      </c>
      <c r="F18" s="33" t="s">
        <v>69</v>
      </c>
      <c r="G18" s="33" t="s">
        <v>209</v>
      </c>
      <c r="H18" s="33" t="s">
        <v>197</v>
      </c>
    </row>
    <row r="19" customFormat="false" ht="69.75" hidden="false" customHeight="true" outlineLevel="0" collapsed="false">
      <c r="A19" s="32" t="s">
        <v>210</v>
      </c>
      <c r="B19" s="33" t="s">
        <v>211</v>
      </c>
      <c r="C19" s="33" t="s">
        <v>212</v>
      </c>
      <c r="D19" s="33" t="s">
        <v>213</v>
      </c>
      <c r="E19" s="33" t="s">
        <v>214</v>
      </c>
      <c r="F19" s="33" t="s">
        <v>76</v>
      </c>
      <c r="G19" s="33" t="s">
        <v>60</v>
      </c>
      <c r="H19" s="33" t="s">
        <v>203</v>
      </c>
    </row>
    <row r="20" customFormat="false" ht="69.75" hidden="false" customHeight="true" outlineLevel="0" collapsed="false">
      <c r="A20" s="32" t="s">
        <v>215</v>
      </c>
      <c r="B20" s="33" t="s">
        <v>216</v>
      </c>
      <c r="C20" s="33" t="s">
        <v>217</v>
      </c>
      <c r="D20" s="33" t="s">
        <v>218</v>
      </c>
      <c r="E20" s="33" t="s">
        <v>219</v>
      </c>
      <c r="F20" s="33" t="s">
        <v>69</v>
      </c>
      <c r="G20" s="33" t="s">
        <v>60</v>
      </c>
      <c r="H20" s="33" t="s">
        <v>203</v>
      </c>
    </row>
    <row r="21" customFormat="false" ht="69.75" hidden="false" customHeight="true" outlineLevel="0" collapsed="false">
      <c r="A21" s="32" t="s">
        <v>220</v>
      </c>
      <c r="B21" s="33" t="s">
        <v>221</v>
      </c>
      <c r="C21" s="33" t="s">
        <v>222</v>
      </c>
      <c r="D21" s="33" t="s">
        <v>223</v>
      </c>
      <c r="E21" s="33" t="s">
        <v>224</v>
      </c>
      <c r="F21" s="33" t="s">
        <v>209</v>
      </c>
      <c r="G21" s="33" t="s">
        <v>60</v>
      </c>
      <c r="H21" s="33" t="s">
        <v>225</v>
      </c>
    </row>
    <row r="24" customFormat="false" ht="15" hidden="false" customHeight="false" outlineLevel="0" collapsed="false">
      <c r="A24" s="6" t="s">
        <v>226</v>
      </c>
      <c r="B24" s="6"/>
      <c r="C24" s="6"/>
      <c r="D24" s="6"/>
      <c r="E24" s="6"/>
      <c r="F24" s="6"/>
      <c r="G24" s="6"/>
      <c r="H24" s="6"/>
    </row>
    <row r="25" customFormat="false" ht="23.85" hidden="false" customHeight="false" outlineLevel="0" collapsed="false">
      <c r="A25" s="30" t="str">
        <f aca="false">$A$13</f>
        <v>Future Leader</v>
      </c>
      <c r="B25" s="30" t="str">
        <f aca="false">$A$14</f>
        <v>Strong Performer</v>
      </c>
      <c r="C25" s="30" t="str">
        <f aca="false">$A$15</f>
        <v>Emerging Talent</v>
      </c>
      <c r="D25" s="30" t="str">
        <f aca="false">$A$16</f>
        <v>Untapped Potential</v>
      </c>
      <c r="E25" s="30" t="str">
        <f aca="false">$A$17</f>
        <v>Core Contributor</v>
      </c>
      <c r="F25" s="30" t="str">
        <f aca="false">$A$18</f>
        <v>Developing Contributor</v>
      </c>
      <c r="G25" s="30" t="str">
        <f aca="false">$A$19</f>
        <v>Trusted Expert</v>
      </c>
      <c r="H25" s="30" t="str">
        <f aca="false">$A$20</f>
        <v>Steady Specialist</v>
      </c>
      <c r="I25" s="30" t="str">
        <f aca="false">$A$21</f>
        <v>Foundation Builder</v>
      </c>
    </row>
    <row r="26" customFormat="false" ht="15" hidden="false" customHeight="false" outlineLevel="0" collapsed="false">
      <c r="A26" s="34" t="str">
        <f aca="false">IFERROR(INDEX(02_EMPLOYEES!$A$5:$A$204,_xlfn.AGGREGATE(15,6,(ROW(02_EMPLOYEES!$L$5:$L$204)-ROW(02_EMPLOYEES!$L$5)+1)/(02_EMPLOYEES!$L$5:$L$204=A$25),ROW()-26+1)),"")</f>
        <v>DEMO-EMP-009</v>
      </c>
      <c r="B26" s="34" t="str">
        <f aca="false">IFERROR(INDEX(02_EMPLOYEES!$A$5:$A$204,_xlfn.AGGREGATE(15,6,(ROW(02_EMPLOYEES!$L$5:$L$204)-ROW(02_EMPLOYEES!$L$5)+1)/(02_EMPLOYEES!$L$5:$L$204=B$25),ROW()-26+1)),"")</f>
        <v>DEMO-EMP-008</v>
      </c>
      <c r="C26" s="34" t="str">
        <f aca="false">IFERROR(INDEX(02_EMPLOYEES!$A$5:$A$204,_xlfn.AGGREGATE(15,6,(ROW(02_EMPLOYEES!$L$5:$L$204)-ROW(02_EMPLOYEES!$L$5)+1)/(02_EMPLOYEES!$L$5:$L$204=C$25),ROW()-26+1)),"")</f>
        <v>DEMO-EMP-006</v>
      </c>
      <c r="D26" s="34" t="str">
        <f aca="false">IFERROR(INDEX(02_EMPLOYEES!$A$5:$A$204,_xlfn.AGGREGATE(15,6,(ROW(02_EMPLOYEES!$L$5:$L$204)-ROW(02_EMPLOYEES!$L$5)+1)/(02_EMPLOYEES!$L$5:$L$204=D$25),ROW()-26+1)),"")</f>
        <v>DEMO-EMP-002</v>
      </c>
      <c r="E26" s="34" t="str">
        <f aca="false">IFERROR(INDEX(02_EMPLOYEES!$A$5:$A$204,_xlfn.AGGREGATE(15,6,(ROW(02_EMPLOYEES!$L$5:$L$204)-ROW(02_EMPLOYEES!$L$5)+1)/(02_EMPLOYEES!$L$5:$L$204=E$25),ROW()-26+1)),"")</f>
        <v>DEMO-EMP-005</v>
      </c>
      <c r="F26" s="34" t="str">
        <f aca="false">IFERROR(INDEX(02_EMPLOYEES!$A$5:$A$204,_xlfn.AGGREGATE(15,6,(ROW(02_EMPLOYEES!$L$5:$L$204)-ROW(02_EMPLOYEES!$L$5)+1)/(02_EMPLOYEES!$L$5:$L$204=F$25),ROW()-26+1)),"")</f>
        <v>DEMO-EMP-015</v>
      </c>
      <c r="G26" s="34" t="str">
        <f aca="false">IFERROR(INDEX(02_EMPLOYEES!$A$5:$A$204,_xlfn.AGGREGATE(15,6,(ROW(02_EMPLOYEES!$L$5:$L$204)-ROW(02_EMPLOYEES!$L$5)+1)/(02_EMPLOYEES!$L$5:$L$204=G$25),ROW()-26+1)),"")</f>
        <v>DEMO-EMP-007</v>
      </c>
      <c r="H26" s="34" t="str">
        <f aca="false">IFERROR(INDEX(02_EMPLOYEES!$A$5:$A$204,_xlfn.AGGREGATE(15,6,(ROW(02_EMPLOYEES!$L$5:$L$204)-ROW(02_EMPLOYEES!$L$5)+1)/(02_EMPLOYEES!$L$5:$L$204=H$25),ROW()-26+1)),"")</f>
        <v>DEMO-EMP-004</v>
      </c>
      <c r="I26" s="34" t="str">
        <f aca="false">IFERROR(INDEX(02_EMPLOYEES!$A$5:$A$204,_xlfn.AGGREGATE(15,6,(ROW(02_EMPLOYEES!$L$5:$L$204)-ROW(02_EMPLOYEES!$L$5)+1)/(02_EMPLOYEES!$L$5:$L$204=I$25),ROW()-26+1)),"")</f>
        <v>DEMO-EMP-001</v>
      </c>
    </row>
    <row r="27" customFormat="false" ht="15" hidden="false" customHeight="false" outlineLevel="0" collapsed="false">
      <c r="A27" s="34" t="str">
        <f aca="false">IFERROR(INDEX(02_EMPLOYEES!$A$5:$A$204,_xlfn.AGGREGATE(15,6,(ROW(02_EMPLOYEES!$L$5:$L$204)-ROW(02_EMPLOYEES!$L$5)+1)/(02_EMPLOYEES!$L$5:$L$204=A$25),ROW()-26+1)),"")</f>
        <v>DEMO-EMP-018</v>
      </c>
      <c r="B27" s="34" t="str">
        <f aca="false">IFERROR(INDEX(02_EMPLOYEES!$A$5:$A$204,_xlfn.AGGREGATE(15,6,(ROW(02_EMPLOYEES!$L$5:$L$204)-ROW(02_EMPLOYEES!$L$5)+1)/(02_EMPLOYEES!$L$5:$L$204=B$25),ROW()-26+1)),"")</f>
        <v>DEMO-EMP-017</v>
      </c>
      <c r="C27" s="34" t="str">
        <f aca="false">IFERROR(INDEX(02_EMPLOYEES!$A$5:$A$204,_xlfn.AGGREGATE(15,6,(ROW(02_EMPLOYEES!$L$5:$L$204)-ROW(02_EMPLOYEES!$L$5)+1)/(02_EMPLOYEES!$L$5:$L$204=C$25),ROW()-26+1)),"")</f>
        <v/>
      </c>
      <c r="D27" s="34" t="str">
        <f aca="false">IFERROR(INDEX(02_EMPLOYEES!$A$5:$A$204,_xlfn.AGGREGATE(15,6,(ROW(02_EMPLOYEES!$L$5:$L$204)-ROW(02_EMPLOYEES!$L$5)+1)/(02_EMPLOYEES!$L$5:$L$204=D$25),ROW()-26+1)),"")</f>
        <v>DEMO-EMP-003</v>
      </c>
      <c r="E27" s="34" t="str">
        <f aca="false">IFERROR(INDEX(02_EMPLOYEES!$A$5:$A$204,_xlfn.AGGREGATE(15,6,(ROW(02_EMPLOYEES!$L$5:$L$204)-ROW(02_EMPLOYEES!$L$5)+1)/(02_EMPLOYEES!$L$5:$L$204=E$25),ROW()-26+1)),"")</f>
        <v>DEMO-EMP-014</v>
      </c>
      <c r="F27" s="34" t="str">
        <f aca="false">IFERROR(INDEX(02_EMPLOYEES!$A$5:$A$204,_xlfn.AGGREGATE(15,6,(ROW(02_EMPLOYEES!$L$5:$L$204)-ROW(02_EMPLOYEES!$L$5)+1)/(02_EMPLOYEES!$L$5:$L$204=F$25),ROW()-26+1)),"")</f>
        <v>DEMO-EMP-019</v>
      </c>
      <c r="G27" s="34" t="str">
        <f aca="false">IFERROR(INDEX(02_EMPLOYEES!$A$5:$A$204,_xlfn.AGGREGATE(15,6,(ROW(02_EMPLOYEES!$L$5:$L$204)-ROW(02_EMPLOYEES!$L$5)+1)/(02_EMPLOYEES!$L$5:$L$204=G$25),ROW()-26+1)),"")</f>
        <v>DEMO-EMP-016</v>
      </c>
      <c r="H27" s="34" t="str">
        <f aca="false">IFERROR(INDEX(02_EMPLOYEES!$A$5:$A$204,_xlfn.AGGREGATE(15,6,(ROW(02_EMPLOYEES!$L$5:$L$204)-ROW(02_EMPLOYEES!$L$5)+1)/(02_EMPLOYEES!$L$5:$L$204=H$25),ROW()-26+1)),"")</f>
        <v>DEMO-EMP-013</v>
      </c>
      <c r="I27" s="34" t="str">
        <f aca="false">IFERROR(INDEX(02_EMPLOYEES!$A$5:$A$204,_xlfn.AGGREGATE(15,6,(ROW(02_EMPLOYEES!$L$5:$L$204)-ROW(02_EMPLOYEES!$L$5)+1)/(02_EMPLOYEES!$L$5:$L$204=I$25),ROW()-26+1)),"")</f>
        <v>DEMO-EMP-010</v>
      </c>
    </row>
    <row r="28" customFormat="false" ht="15" hidden="false" customHeight="false" outlineLevel="0" collapsed="false">
      <c r="A28" s="34" t="str">
        <f aca="false">IFERROR(INDEX(02_EMPLOYEES!$A$5:$A$204,_xlfn.AGGREGATE(15,6,(ROW(02_EMPLOYEES!$L$5:$L$204)-ROW(02_EMPLOYEES!$L$5)+1)/(02_EMPLOYEES!$L$5:$L$204=A$25),ROW()-26+1)),"")</f>
        <v/>
      </c>
      <c r="B28" s="34" t="str">
        <f aca="false">IFERROR(INDEX(02_EMPLOYEES!$A$5:$A$204,_xlfn.AGGREGATE(15,6,(ROW(02_EMPLOYEES!$L$5:$L$204)-ROW(02_EMPLOYEES!$L$5)+1)/(02_EMPLOYEES!$L$5:$L$204=B$25),ROW()-26+1)),"")</f>
        <v/>
      </c>
      <c r="C28" s="34" t="str">
        <f aca="false">IFERROR(INDEX(02_EMPLOYEES!$A$5:$A$204,_xlfn.AGGREGATE(15,6,(ROW(02_EMPLOYEES!$L$5:$L$204)-ROW(02_EMPLOYEES!$L$5)+1)/(02_EMPLOYEES!$L$5:$L$204=C$25),ROW()-26+1)),"")</f>
        <v/>
      </c>
      <c r="D28" s="34" t="str">
        <f aca="false">IFERROR(INDEX(02_EMPLOYEES!$A$5:$A$204,_xlfn.AGGREGATE(15,6,(ROW(02_EMPLOYEES!$L$5:$L$204)-ROW(02_EMPLOYEES!$L$5)+1)/(02_EMPLOYEES!$L$5:$L$204=D$25),ROW()-26+1)),"")</f>
        <v>DEMO-EMP-011</v>
      </c>
      <c r="E28" s="34" t="str">
        <f aca="false">IFERROR(INDEX(02_EMPLOYEES!$A$5:$A$204,_xlfn.AGGREGATE(15,6,(ROW(02_EMPLOYEES!$L$5:$L$204)-ROW(02_EMPLOYEES!$L$5)+1)/(02_EMPLOYEES!$L$5:$L$204=E$25),ROW()-26+1)),"")</f>
        <v/>
      </c>
      <c r="F28" s="34" t="str">
        <f aca="false">IFERROR(INDEX(02_EMPLOYEES!$A$5:$A$204,_xlfn.AGGREGATE(15,6,(ROW(02_EMPLOYEES!$L$5:$L$204)-ROW(02_EMPLOYEES!$L$5)+1)/(02_EMPLOYEES!$L$5:$L$204=F$25),ROW()-26+1)),"")</f>
        <v/>
      </c>
      <c r="G28" s="34" t="str">
        <f aca="false">IFERROR(INDEX(02_EMPLOYEES!$A$5:$A$204,_xlfn.AGGREGATE(15,6,(ROW(02_EMPLOYEES!$L$5:$L$204)-ROW(02_EMPLOYEES!$L$5)+1)/(02_EMPLOYEES!$L$5:$L$204=G$25),ROW()-26+1)),"")</f>
        <v/>
      </c>
      <c r="H28" s="34" t="str">
        <f aca="false">IFERROR(INDEX(02_EMPLOYEES!$A$5:$A$204,_xlfn.AGGREGATE(15,6,(ROW(02_EMPLOYEES!$L$5:$L$204)-ROW(02_EMPLOYEES!$L$5)+1)/(02_EMPLOYEES!$L$5:$L$204=H$25),ROW()-26+1)),"")</f>
        <v/>
      </c>
      <c r="I28" s="34" t="str">
        <f aca="false">IFERROR(INDEX(02_EMPLOYEES!$A$5:$A$204,_xlfn.AGGREGATE(15,6,(ROW(02_EMPLOYEES!$L$5:$L$204)-ROW(02_EMPLOYEES!$L$5)+1)/(02_EMPLOYEES!$L$5:$L$204=I$25),ROW()-26+1)),"")</f>
        <v/>
      </c>
    </row>
    <row r="29" customFormat="false" ht="15" hidden="false" customHeight="false" outlineLevel="0" collapsed="false">
      <c r="A29" s="34" t="str">
        <f aca="false">IFERROR(INDEX(02_EMPLOYEES!$A$5:$A$204,_xlfn.AGGREGATE(15,6,(ROW(02_EMPLOYEES!$L$5:$L$204)-ROW(02_EMPLOYEES!$L$5)+1)/(02_EMPLOYEES!$L$5:$L$204=A$25),ROW()-26+1)),"")</f>
        <v/>
      </c>
      <c r="B29" s="34" t="str">
        <f aca="false">IFERROR(INDEX(02_EMPLOYEES!$A$5:$A$204,_xlfn.AGGREGATE(15,6,(ROW(02_EMPLOYEES!$L$5:$L$204)-ROW(02_EMPLOYEES!$L$5)+1)/(02_EMPLOYEES!$L$5:$L$204=B$25),ROW()-26+1)),"")</f>
        <v/>
      </c>
      <c r="C29" s="34" t="str">
        <f aca="false">IFERROR(INDEX(02_EMPLOYEES!$A$5:$A$204,_xlfn.AGGREGATE(15,6,(ROW(02_EMPLOYEES!$L$5:$L$204)-ROW(02_EMPLOYEES!$L$5)+1)/(02_EMPLOYEES!$L$5:$L$204=C$25),ROW()-26+1)),"")</f>
        <v/>
      </c>
      <c r="D29" s="34" t="str">
        <f aca="false">IFERROR(INDEX(02_EMPLOYEES!$A$5:$A$204,_xlfn.AGGREGATE(15,6,(ROW(02_EMPLOYEES!$L$5:$L$204)-ROW(02_EMPLOYEES!$L$5)+1)/(02_EMPLOYEES!$L$5:$L$204=D$25),ROW()-26+1)),"")</f>
        <v>DEMO-EMP-012</v>
      </c>
      <c r="E29" s="34" t="str">
        <f aca="false">IFERROR(INDEX(02_EMPLOYEES!$A$5:$A$204,_xlfn.AGGREGATE(15,6,(ROW(02_EMPLOYEES!$L$5:$L$204)-ROW(02_EMPLOYEES!$L$5)+1)/(02_EMPLOYEES!$L$5:$L$204=E$25),ROW()-26+1)),"")</f>
        <v/>
      </c>
      <c r="F29" s="34" t="str">
        <f aca="false">IFERROR(INDEX(02_EMPLOYEES!$A$5:$A$204,_xlfn.AGGREGATE(15,6,(ROW(02_EMPLOYEES!$L$5:$L$204)-ROW(02_EMPLOYEES!$L$5)+1)/(02_EMPLOYEES!$L$5:$L$204=F$25),ROW()-26+1)),"")</f>
        <v/>
      </c>
      <c r="G29" s="34" t="str">
        <f aca="false">IFERROR(INDEX(02_EMPLOYEES!$A$5:$A$204,_xlfn.AGGREGATE(15,6,(ROW(02_EMPLOYEES!$L$5:$L$204)-ROW(02_EMPLOYEES!$L$5)+1)/(02_EMPLOYEES!$L$5:$L$204=G$25),ROW()-26+1)),"")</f>
        <v/>
      </c>
      <c r="H29" s="34" t="str">
        <f aca="false">IFERROR(INDEX(02_EMPLOYEES!$A$5:$A$204,_xlfn.AGGREGATE(15,6,(ROW(02_EMPLOYEES!$L$5:$L$204)-ROW(02_EMPLOYEES!$L$5)+1)/(02_EMPLOYEES!$L$5:$L$204=H$25),ROW()-26+1)),"")</f>
        <v/>
      </c>
      <c r="I29" s="34" t="str">
        <f aca="false">IFERROR(INDEX(02_EMPLOYEES!$A$5:$A$204,_xlfn.AGGREGATE(15,6,(ROW(02_EMPLOYEES!$L$5:$L$204)-ROW(02_EMPLOYEES!$L$5)+1)/(02_EMPLOYEES!$L$5:$L$204=I$25),ROW()-26+1)),"")</f>
        <v/>
      </c>
    </row>
    <row r="30" customFormat="false" ht="15" hidden="false" customHeight="false" outlineLevel="0" collapsed="false">
      <c r="A30" s="34" t="str">
        <f aca="false">IFERROR(INDEX(02_EMPLOYEES!$A$5:$A$204,_xlfn.AGGREGATE(15,6,(ROW(02_EMPLOYEES!$L$5:$L$204)-ROW(02_EMPLOYEES!$L$5)+1)/(02_EMPLOYEES!$L$5:$L$204=A$25),ROW()-26+1)),"")</f>
        <v/>
      </c>
      <c r="B30" s="34" t="str">
        <f aca="false">IFERROR(INDEX(02_EMPLOYEES!$A$5:$A$204,_xlfn.AGGREGATE(15,6,(ROW(02_EMPLOYEES!$L$5:$L$204)-ROW(02_EMPLOYEES!$L$5)+1)/(02_EMPLOYEES!$L$5:$L$204=B$25),ROW()-26+1)),"")</f>
        <v/>
      </c>
      <c r="C30" s="34" t="str">
        <f aca="false">IFERROR(INDEX(02_EMPLOYEES!$A$5:$A$204,_xlfn.AGGREGATE(15,6,(ROW(02_EMPLOYEES!$L$5:$L$204)-ROW(02_EMPLOYEES!$L$5)+1)/(02_EMPLOYEES!$L$5:$L$204=C$25),ROW()-26+1)),"")</f>
        <v/>
      </c>
      <c r="D30" s="34" t="str">
        <f aca="false">IFERROR(INDEX(02_EMPLOYEES!$A$5:$A$204,_xlfn.AGGREGATE(15,6,(ROW(02_EMPLOYEES!$L$5:$L$204)-ROW(02_EMPLOYEES!$L$5)+1)/(02_EMPLOYEES!$L$5:$L$204=D$25),ROW()-26+1)),"")</f>
        <v>DEMO-EMP-020</v>
      </c>
      <c r="E30" s="34" t="str">
        <f aca="false">IFERROR(INDEX(02_EMPLOYEES!$A$5:$A$204,_xlfn.AGGREGATE(15,6,(ROW(02_EMPLOYEES!$L$5:$L$204)-ROW(02_EMPLOYEES!$L$5)+1)/(02_EMPLOYEES!$L$5:$L$204=E$25),ROW()-26+1)),"")</f>
        <v/>
      </c>
      <c r="F30" s="34" t="str">
        <f aca="false">IFERROR(INDEX(02_EMPLOYEES!$A$5:$A$204,_xlfn.AGGREGATE(15,6,(ROW(02_EMPLOYEES!$L$5:$L$204)-ROW(02_EMPLOYEES!$L$5)+1)/(02_EMPLOYEES!$L$5:$L$204=F$25),ROW()-26+1)),"")</f>
        <v/>
      </c>
      <c r="G30" s="34" t="str">
        <f aca="false">IFERROR(INDEX(02_EMPLOYEES!$A$5:$A$204,_xlfn.AGGREGATE(15,6,(ROW(02_EMPLOYEES!$L$5:$L$204)-ROW(02_EMPLOYEES!$L$5)+1)/(02_EMPLOYEES!$L$5:$L$204=G$25),ROW()-26+1)),"")</f>
        <v/>
      </c>
      <c r="H30" s="34" t="str">
        <f aca="false">IFERROR(INDEX(02_EMPLOYEES!$A$5:$A$204,_xlfn.AGGREGATE(15,6,(ROW(02_EMPLOYEES!$L$5:$L$204)-ROW(02_EMPLOYEES!$L$5)+1)/(02_EMPLOYEES!$L$5:$L$204=H$25),ROW()-26+1)),"")</f>
        <v/>
      </c>
      <c r="I30" s="34" t="str">
        <f aca="false">IFERROR(INDEX(02_EMPLOYEES!$A$5:$A$204,_xlfn.AGGREGATE(15,6,(ROW(02_EMPLOYEES!$L$5:$L$204)-ROW(02_EMPLOYEES!$L$5)+1)/(02_EMPLOYEES!$L$5:$L$204=I$25),ROW()-26+1)),"")</f>
        <v/>
      </c>
    </row>
    <row r="31" customFormat="false" ht="15" hidden="false" customHeight="false" outlineLevel="0" collapsed="false">
      <c r="A31" s="34" t="str">
        <f aca="false">IFERROR(INDEX(02_EMPLOYEES!$A$5:$A$204,_xlfn.AGGREGATE(15,6,(ROW(02_EMPLOYEES!$L$5:$L$204)-ROW(02_EMPLOYEES!$L$5)+1)/(02_EMPLOYEES!$L$5:$L$204=A$25),ROW()-26+1)),"")</f>
        <v/>
      </c>
      <c r="B31" s="34" t="str">
        <f aca="false">IFERROR(INDEX(02_EMPLOYEES!$A$5:$A$204,_xlfn.AGGREGATE(15,6,(ROW(02_EMPLOYEES!$L$5:$L$204)-ROW(02_EMPLOYEES!$L$5)+1)/(02_EMPLOYEES!$L$5:$L$204=B$25),ROW()-26+1)),"")</f>
        <v/>
      </c>
      <c r="C31" s="34" t="str">
        <f aca="false">IFERROR(INDEX(02_EMPLOYEES!$A$5:$A$204,_xlfn.AGGREGATE(15,6,(ROW(02_EMPLOYEES!$L$5:$L$204)-ROW(02_EMPLOYEES!$L$5)+1)/(02_EMPLOYEES!$L$5:$L$204=C$25),ROW()-26+1)),"")</f>
        <v/>
      </c>
      <c r="D31" s="34" t="str">
        <f aca="false">IFERROR(INDEX(02_EMPLOYEES!$A$5:$A$204,_xlfn.AGGREGATE(15,6,(ROW(02_EMPLOYEES!$L$5:$L$204)-ROW(02_EMPLOYEES!$L$5)+1)/(02_EMPLOYEES!$L$5:$L$204=D$25),ROW()-26+1)),"")</f>
        <v/>
      </c>
      <c r="E31" s="34" t="str">
        <f aca="false">IFERROR(INDEX(02_EMPLOYEES!$A$5:$A$204,_xlfn.AGGREGATE(15,6,(ROW(02_EMPLOYEES!$L$5:$L$204)-ROW(02_EMPLOYEES!$L$5)+1)/(02_EMPLOYEES!$L$5:$L$204=E$25),ROW()-26+1)),"")</f>
        <v/>
      </c>
      <c r="F31" s="34" t="str">
        <f aca="false">IFERROR(INDEX(02_EMPLOYEES!$A$5:$A$204,_xlfn.AGGREGATE(15,6,(ROW(02_EMPLOYEES!$L$5:$L$204)-ROW(02_EMPLOYEES!$L$5)+1)/(02_EMPLOYEES!$L$5:$L$204=F$25),ROW()-26+1)),"")</f>
        <v/>
      </c>
      <c r="G31" s="34" t="str">
        <f aca="false">IFERROR(INDEX(02_EMPLOYEES!$A$5:$A$204,_xlfn.AGGREGATE(15,6,(ROW(02_EMPLOYEES!$L$5:$L$204)-ROW(02_EMPLOYEES!$L$5)+1)/(02_EMPLOYEES!$L$5:$L$204=G$25),ROW()-26+1)),"")</f>
        <v/>
      </c>
      <c r="H31" s="34" t="str">
        <f aca="false">IFERROR(INDEX(02_EMPLOYEES!$A$5:$A$204,_xlfn.AGGREGATE(15,6,(ROW(02_EMPLOYEES!$L$5:$L$204)-ROW(02_EMPLOYEES!$L$5)+1)/(02_EMPLOYEES!$L$5:$L$204=H$25),ROW()-26+1)),"")</f>
        <v/>
      </c>
      <c r="I31" s="34" t="str">
        <f aca="false">IFERROR(INDEX(02_EMPLOYEES!$A$5:$A$204,_xlfn.AGGREGATE(15,6,(ROW(02_EMPLOYEES!$L$5:$L$204)-ROW(02_EMPLOYEES!$L$5)+1)/(02_EMPLOYEES!$L$5:$L$204=I$25),ROW()-26+1)),"")</f>
        <v/>
      </c>
    </row>
    <row r="32" customFormat="false" ht="15" hidden="false" customHeight="false" outlineLevel="0" collapsed="false">
      <c r="A32" s="34" t="str">
        <f aca="false">IFERROR(INDEX(02_EMPLOYEES!$A$5:$A$204,_xlfn.AGGREGATE(15,6,(ROW(02_EMPLOYEES!$L$5:$L$204)-ROW(02_EMPLOYEES!$L$5)+1)/(02_EMPLOYEES!$L$5:$L$204=A$25),ROW()-26+1)),"")</f>
        <v/>
      </c>
      <c r="B32" s="34" t="str">
        <f aca="false">IFERROR(INDEX(02_EMPLOYEES!$A$5:$A$204,_xlfn.AGGREGATE(15,6,(ROW(02_EMPLOYEES!$L$5:$L$204)-ROW(02_EMPLOYEES!$L$5)+1)/(02_EMPLOYEES!$L$5:$L$204=B$25),ROW()-26+1)),"")</f>
        <v/>
      </c>
      <c r="C32" s="34" t="str">
        <f aca="false">IFERROR(INDEX(02_EMPLOYEES!$A$5:$A$204,_xlfn.AGGREGATE(15,6,(ROW(02_EMPLOYEES!$L$5:$L$204)-ROW(02_EMPLOYEES!$L$5)+1)/(02_EMPLOYEES!$L$5:$L$204=C$25),ROW()-26+1)),"")</f>
        <v/>
      </c>
      <c r="D32" s="34" t="str">
        <f aca="false">IFERROR(INDEX(02_EMPLOYEES!$A$5:$A$204,_xlfn.AGGREGATE(15,6,(ROW(02_EMPLOYEES!$L$5:$L$204)-ROW(02_EMPLOYEES!$L$5)+1)/(02_EMPLOYEES!$L$5:$L$204=D$25),ROW()-26+1)),"")</f>
        <v/>
      </c>
      <c r="E32" s="34" t="str">
        <f aca="false">IFERROR(INDEX(02_EMPLOYEES!$A$5:$A$204,_xlfn.AGGREGATE(15,6,(ROW(02_EMPLOYEES!$L$5:$L$204)-ROW(02_EMPLOYEES!$L$5)+1)/(02_EMPLOYEES!$L$5:$L$204=E$25),ROW()-26+1)),"")</f>
        <v/>
      </c>
      <c r="F32" s="34" t="str">
        <f aca="false">IFERROR(INDEX(02_EMPLOYEES!$A$5:$A$204,_xlfn.AGGREGATE(15,6,(ROW(02_EMPLOYEES!$L$5:$L$204)-ROW(02_EMPLOYEES!$L$5)+1)/(02_EMPLOYEES!$L$5:$L$204=F$25),ROW()-26+1)),"")</f>
        <v/>
      </c>
      <c r="G32" s="34" t="str">
        <f aca="false">IFERROR(INDEX(02_EMPLOYEES!$A$5:$A$204,_xlfn.AGGREGATE(15,6,(ROW(02_EMPLOYEES!$L$5:$L$204)-ROW(02_EMPLOYEES!$L$5)+1)/(02_EMPLOYEES!$L$5:$L$204=G$25),ROW()-26+1)),"")</f>
        <v/>
      </c>
      <c r="H32" s="34" t="str">
        <f aca="false">IFERROR(INDEX(02_EMPLOYEES!$A$5:$A$204,_xlfn.AGGREGATE(15,6,(ROW(02_EMPLOYEES!$L$5:$L$204)-ROW(02_EMPLOYEES!$L$5)+1)/(02_EMPLOYEES!$L$5:$L$204=H$25),ROW()-26+1)),"")</f>
        <v/>
      </c>
      <c r="I32" s="34" t="str">
        <f aca="false">IFERROR(INDEX(02_EMPLOYEES!$A$5:$A$204,_xlfn.AGGREGATE(15,6,(ROW(02_EMPLOYEES!$L$5:$L$204)-ROW(02_EMPLOYEES!$L$5)+1)/(02_EMPLOYEES!$L$5:$L$204=I$25),ROW()-26+1)),"")</f>
        <v/>
      </c>
    </row>
    <row r="33" customFormat="false" ht="15" hidden="false" customHeight="false" outlineLevel="0" collapsed="false">
      <c r="A33" s="34" t="str">
        <f aca="false">IFERROR(INDEX(02_EMPLOYEES!$A$5:$A$204,_xlfn.AGGREGATE(15,6,(ROW(02_EMPLOYEES!$L$5:$L$204)-ROW(02_EMPLOYEES!$L$5)+1)/(02_EMPLOYEES!$L$5:$L$204=A$25),ROW()-26+1)),"")</f>
        <v/>
      </c>
      <c r="B33" s="34" t="str">
        <f aca="false">IFERROR(INDEX(02_EMPLOYEES!$A$5:$A$204,_xlfn.AGGREGATE(15,6,(ROW(02_EMPLOYEES!$L$5:$L$204)-ROW(02_EMPLOYEES!$L$5)+1)/(02_EMPLOYEES!$L$5:$L$204=B$25),ROW()-26+1)),"")</f>
        <v/>
      </c>
      <c r="C33" s="34" t="str">
        <f aca="false">IFERROR(INDEX(02_EMPLOYEES!$A$5:$A$204,_xlfn.AGGREGATE(15,6,(ROW(02_EMPLOYEES!$L$5:$L$204)-ROW(02_EMPLOYEES!$L$5)+1)/(02_EMPLOYEES!$L$5:$L$204=C$25),ROW()-26+1)),"")</f>
        <v/>
      </c>
      <c r="D33" s="34" t="str">
        <f aca="false">IFERROR(INDEX(02_EMPLOYEES!$A$5:$A$204,_xlfn.AGGREGATE(15,6,(ROW(02_EMPLOYEES!$L$5:$L$204)-ROW(02_EMPLOYEES!$L$5)+1)/(02_EMPLOYEES!$L$5:$L$204=D$25),ROW()-26+1)),"")</f>
        <v/>
      </c>
      <c r="E33" s="34" t="str">
        <f aca="false">IFERROR(INDEX(02_EMPLOYEES!$A$5:$A$204,_xlfn.AGGREGATE(15,6,(ROW(02_EMPLOYEES!$L$5:$L$204)-ROW(02_EMPLOYEES!$L$5)+1)/(02_EMPLOYEES!$L$5:$L$204=E$25),ROW()-26+1)),"")</f>
        <v/>
      </c>
      <c r="F33" s="34" t="str">
        <f aca="false">IFERROR(INDEX(02_EMPLOYEES!$A$5:$A$204,_xlfn.AGGREGATE(15,6,(ROW(02_EMPLOYEES!$L$5:$L$204)-ROW(02_EMPLOYEES!$L$5)+1)/(02_EMPLOYEES!$L$5:$L$204=F$25),ROW()-26+1)),"")</f>
        <v/>
      </c>
      <c r="G33" s="34" t="str">
        <f aca="false">IFERROR(INDEX(02_EMPLOYEES!$A$5:$A$204,_xlfn.AGGREGATE(15,6,(ROW(02_EMPLOYEES!$L$5:$L$204)-ROW(02_EMPLOYEES!$L$5)+1)/(02_EMPLOYEES!$L$5:$L$204=G$25),ROW()-26+1)),"")</f>
        <v/>
      </c>
      <c r="H33" s="34" t="str">
        <f aca="false">IFERROR(INDEX(02_EMPLOYEES!$A$5:$A$204,_xlfn.AGGREGATE(15,6,(ROW(02_EMPLOYEES!$L$5:$L$204)-ROW(02_EMPLOYEES!$L$5)+1)/(02_EMPLOYEES!$L$5:$L$204=H$25),ROW()-26+1)),"")</f>
        <v/>
      </c>
      <c r="I33" s="34" t="str">
        <f aca="false">IFERROR(INDEX(02_EMPLOYEES!$A$5:$A$204,_xlfn.AGGREGATE(15,6,(ROW(02_EMPLOYEES!$L$5:$L$204)-ROW(02_EMPLOYEES!$L$5)+1)/(02_EMPLOYEES!$L$5:$L$204=I$25),ROW()-26+1)),"")</f>
        <v/>
      </c>
    </row>
    <row r="34" customFormat="false" ht="15" hidden="false" customHeight="false" outlineLevel="0" collapsed="false">
      <c r="A34" s="34" t="str">
        <f aca="false">IFERROR(INDEX(02_EMPLOYEES!$A$5:$A$204,_xlfn.AGGREGATE(15,6,(ROW(02_EMPLOYEES!$L$5:$L$204)-ROW(02_EMPLOYEES!$L$5)+1)/(02_EMPLOYEES!$L$5:$L$204=A$25),ROW()-26+1)),"")</f>
        <v/>
      </c>
      <c r="B34" s="34" t="str">
        <f aca="false">IFERROR(INDEX(02_EMPLOYEES!$A$5:$A$204,_xlfn.AGGREGATE(15,6,(ROW(02_EMPLOYEES!$L$5:$L$204)-ROW(02_EMPLOYEES!$L$5)+1)/(02_EMPLOYEES!$L$5:$L$204=B$25),ROW()-26+1)),"")</f>
        <v/>
      </c>
      <c r="C34" s="34" t="str">
        <f aca="false">IFERROR(INDEX(02_EMPLOYEES!$A$5:$A$204,_xlfn.AGGREGATE(15,6,(ROW(02_EMPLOYEES!$L$5:$L$204)-ROW(02_EMPLOYEES!$L$5)+1)/(02_EMPLOYEES!$L$5:$L$204=C$25),ROW()-26+1)),"")</f>
        <v/>
      </c>
      <c r="D34" s="34" t="str">
        <f aca="false">IFERROR(INDEX(02_EMPLOYEES!$A$5:$A$204,_xlfn.AGGREGATE(15,6,(ROW(02_EMPLOYEES!$L$5:$L$204)-ROW(02_EMPLOYEES!$L$5)+1)/(02_EMPLOYEES!$L$5:$L$204=D$25),ROW()-26+1)),"")</f>
        <v/>
      </c>
      <c r="E34" s="34" t="str">
        <f aca="false">IFERROR(INDEX(02_EMPLOYEES!$A$5:$A$204,_xlfn.AGGREGATE(15,6,(ROW(02_EMPLOYEES!$L$5:$L$204)-ROW(02_EMPLOYEES!$L$5)+1)/(02_EMPLOYEES!$L$5:$L$204=E$25),ROW()-26+1)),"")</f>
        <v/>
      </c>
      <c r="F34" s="34" t="str">
        <f aca="false">IFERROR(INDEX(02_EMPLOYEES!$A$5:$A$204,_xlfn.AGGREGATE(15,6,(ROW(02_EMPLOYEES!$L$5:$L$204)-ROW(02_EMPLOYEES!$L$5)+1)/(02_EMPLOYEES!$L$5:$L$204=F$25),ROW()-26+1)),"")</f>
        <v/>
      </c>
      <c r="G34" s="34" t="str">
        <f aca="false">IFERROR(INDEX(02_EMPLOYEES!$A$5:$A$204,_xlfn.AGGREGATE(15,6,(ROW(02_EMPLOYEES!$L$5:$L$204)-ROW(02_EMPLOYEES!$L$5)+1)/(02_EMPLOYEES!$L$5:$L$204=G$25),ROW()-26+1)),"")</f>
        <v/>
      </c>
      <c r="H34" s="34" t="str">
        <f aca="false">IFERROR(INDEX(02_EMPLOYEES!$A$5:$A$204,_xlfn.AGGREGATE(15,6,(ROW(02_EMPLOYEES!$L$5:$L$204)-ROW(02_EMPLOYEES!$L$5)+1)/(02_EMPLOYEES!$L$5:$L$204=H$25),ROW()-26+1)),"")</f>
        <v/>
      </c>
      <c r="I34" s="34" t="str">
        <f aca="false">IFERROR(INDEX(02_EMPLOYEES!$A$5:$A$204,_xlfn.AGGREGATE(15,6,(ROW(02_EMPLOYEES!$L$5:$L$204)-ROW(02_EMPLOYEES!$L$5)+1)/(02_EMPLOYEES!$L$5:$L$204=I$25),ROW()-26+1)),"")</f>
        <v/>
      </c>
    </row>
    <row r="35" customFormat="false" ht="15" hidden="false" customHeight="false" outlineLevel="0" collapsed="false">
      <c r="A35" s="34" t="str">
        <f aca="false">IFERROR(INDEX(02_EMPLOYEES!$A$5:$A$204,_xlfn.AGGREGATE(15,6,(ROW(02_EMPLOYEES!$L$5:$L$204)-ROW(02_EMPLOYEES!$L$5)+1)/(02_EMPLOYEES!$L$5:$L$204=A$25),ROW()-26+1)),"")</f>
        <v/>
      </c>
      <c r="B35" s="34" t="str">
        <f aca="false">IFERROR(INDEX(02_EMPLOYEES!$A$5:$A$204,_xlfn.AGGREGATE(15,6,(ROW(02_EMPLOYEES!$L$5:$L$204)-ROW(02_EMPLOYEES!$L$5)+1)/(02_EMPLOYEES!$L$5:$L$204=B$25),ROW()-26+1)),"")</f>
        <v/>
      </c>
      <c r="C35" s="34" t="str">
        <f aca="false">IFERROR(INDEX(02_EMPLOYEES!$A$5:$A$204,_xlfn.AGGREGATE(15,6,(ROW(02_EMPLOYEES!$L$5:$L$204)-ROW(02_EMPLOYEES!$L$5)+1)/(02_EMPLOYEES!$L$5:$L$204=C$25),ROW()-26+1)),"")</f>
        <v/>
      </c>
      <c r="D35" s="34" t="str">
        <f aca="false">IFERROR(INDEX(02_EMPLOYEES!$A$5:$A$204,_xlfn.AGGREGATE(15,6,(ROW(02_EMPLOYEES!$L$5:$L$204)-ROW(02_EMPLOYEES!$L$5)+1)/(02_EMPLOYEES!$L$5:$L$204=D$25),ROW()-26+1)),"")</f>
        <v/>
      </c>
      <c r="E35" s="34" t="str">
        <f aca="false">IFERROR(INDEX(02_EMPLOYEES!$A$5:$A$204,_xlfn.AGGREGATE(15,6,(ROW(02_EMPLOYEES!$L$5:$L$204)-ROW(02_EMPLOYEES!$L$5)+1)/(02_EMPLOYEES!$L$5:$L$204=E$25),ROW()-26+1)),"")</f>
        <v/>
      </c>
      <c r="F35" s="34" t="str">
        <f aca="false">IFERROR(INDEX(02_EMPLOYEES!$A$5:$A$204,_xlfn.AGGREGATE(15,6,(ROW(02_EMPLOYEES!$L$5:$L$204)-ROW(02_EMPLOYEES!$L$5)+1)/(02_EMPLOYEES!$L$5:$L$204=F$25),ROW()-26+1)),"")</f>
        <v/>
      </c>
      <c r="G35" s="34" t="str">
        <f aca="false">IFERROR(INDEX(02_EMPLOYEES!$A$5:$A$204,_xlfn.AGGREGATE(15,6,(ROW(02_EMPLOYEES!$L$5:$L$204)-ROW(02_EMPLOYEES!$L$5)+1)/(02_EMPLOYEES!$L$5:$L$204=G$25),ROW()-26+1)),"")</f>
        <v/>
      </c>
      <c r="H35" s="34" t="str">
        <f aca="false">IFERROR(INDEX(02_EMPLOYEES!$A$5:$A$204,_xlfn.AGGREGATE(15,6,(ROW(02_EMPLOYEES!$L$5:$L$204)-ROW(02_EMPLOYEES!$L$5)+1)/(02_EMPLOYEES!$L$5:$L$204=H$25),ROW()-26+1)),"")</f>
        <v/>
      </c>
      <c r="I35" s="34" t="str">
        <f aca="false">IFERROR(INDEX(02_EMPLOYEES!$A$5:$A$204,_xlfn.AGGREGATE(15,6,(ROW(02_EMPLOYEES!$L$5:$L$204)-ROW(02_EMPLOYEES!$L$5)+1)/(02_EMPLOYEES!$L$5:$L$204=I$25),ROW()-26+1)),"")</f>
        <v/>
      </c>
    </row>
    <row r="36" customFormat="false" ht="15" hidden="false" customHeight="false" outlineLevel="0" collapsed="false">
      <c r="A36" s="34" t="str">
        <f aca="false">IFERROR(INDEX(02_EMPLOYEES!$A$5:$A$204,_xlfn.AGGREGATE(15,6,(ROW(02_EMPLOYEES!$L$5:$L$204)-ROW(02_EMPLOYEES!$L$5)+1)/(02_EMPLOYEES!$L$5:$L$204=A$25),ROW()-26+1)),"")</f>
        <v/>
      </c>
      <c r="B36" s="34" t="str">
        <f aca="false">IFERROR(INDEX(02_EMPLOYEES!$A$5:$A$204,_xlfn.AGGREGATE(15,6,(ROW(02_EMPLOYEES!$L$5:$L$204)-ROW(02_EMPLOYEES!$L$5)+1)/(02_EMPLOYEES!$L$5:$L$204=B$25),ROW()-26+1)),"")</f>
        <v/>
      </c>
      <c r="C36" s="34" t="str">
        <f aca="false">IFERROR(INDEX(02_EMPLOYEES!$A$5:$A$204,_xlfn.AGGREGATE(15,6,(ROW(02_EMPLOYEES!$L$5:$L$204)-ROW(02_EMPLOYEES!$L$5)+1)/(02_EMPLOYEES!$L$5:$L$204=C$25),ROW()-26+1)),"")</f>
        <v/>
      </c>
      <c r="D36" s="34" t="str">
        <f aca="false">IFERROR(INDEX(02_EMPLOYEES!$A$5:$A$204,_xlfn.AGGREGATE(15,6,(ROW(02_EMPLOYEES!$L$5:$L$204)-ROW(02_EMPLOYEES!$L$5)+1)/(02_EMPLOYEES!$L$5:$L$204=D$25),ROW()-26+1)),"")</f>
        <v/>
      </c>
      <c r="E36" s="34" t="str">
        <f aca="false">IFERROR(INDEX(02_EMPLOYEES!$A$5:$A$204,_xlfn.AGGREGATE(15,6,(ROW(02_EMPLOYEES!$L$5:$L$204)-ROW(02_EMPLOYEES!$L$5)+1)/(02_EMPLOYEES!$L$5:$L$204=E$25),ROW()-26+1)),"")</f>
        <v/>
      </c>
      <c r="F36" s="34" t="str">
        <f aca="false">IFERROR(INDEX(02_EMPLOYEES!$A$5:$A$204,_xlfn.AGGREGATE(15,6,(ROW(02_EMPLOYEES!$L$5:$L$204)-ROW(02_EMPLOYEES!$L$5)+1)/(02_EMPLOYEES!$L$5:$L$204=F$25),ROW()-26+1)),"")</f>
        <v/>
      </c>
      <c r="G36" s="34" t="str">
        <f aca="false">IFERROR(INDEX(02_EMPLOYEES!$A$5:$A$204,_xlfn.AGGREGATE(15,6,(ROW(02_EMPLOYEES!$L$5:$L$204)-ROW(02_EMPLOYEES!$L$5)+1)/(02_EMPLOYEES!$L$5:$L$204=G$25),ROW()-26+1)),"")</f>
        <v/>
      </c>
      <c r="H36" s="34" t="str">
        <f aca="false">IFERROR(INDEX(02_EMPLOYEES!$A$5:$A$204,_xlfn.AGGREGATE(15,6,(ROW(02_EMPLOYEES!$L$5:$L$204)-ROW(02_EMPLOYEES!$L$5)+1)/(02_EMPLOYEES!$L$5:$L$204=H$25),ROW()-26+1)),"")</f>
        <v/>
      </c>
      <c r="I36" s="34" t="str">
        <f aca="false">IFERROR(INDEX(02_EMPLOYEES!$A$5:$A$204,_xlfn.AGGREGATE(15,6,(ROW(02_EMPLOYEES!$L$5:$L$204)-ROW(02_EMPLOYEES!$L$5)+1)/(02_EMPLOYEES!$L$5:$L$204=I$25),ROW()-26+1)),"")</f>
        <v/>
      </c>
    </row>
    <row r="37" customFormat="false" ht="15" hidden="false" customHeight="false" outlineLevel="0" collapsed="false">
      <c r="A37" s="34" t="str">
        <f aca="false">IFERROR(INDEX(02_EMPLOYEES!$A$5:$A$204,_xlfn.AGGREGATE(15,6,(ROW(02_EMPLOYEES!$L$5:$L$204)-ROW(02_EMPLOYEES!$L$5)+1)/(02_EMPLOYEES!$L$5:$L$204=A$25),ROW()-26+1)),"")</f>
        <v/>
      </c>
      <c r="B37" s="34" t="str">
        <f aca="false">IFERROR(INDEX(02_EMPLOYEES!$A$5:$A$204,_xlfn.AGGREGATE(15,6,(ROW(02_EMPLOYEES!$L$5:$L$204)-ROW(02_EMPLOYEES!$L$5)+1)/(02_EMPLOYEES!$L$5:$L$204=B$25),ROW()-26+1)),"")</f>
        <v/>
      </c>
      <c r="C37" s="34" t="str">
        <f aca="false">IFERROR(INDEX(02_EMPLOYEES!$A$5:$A$204,_xlfn.AGGREGATE(15,6,(ROW(02_EMPLOYEES!$L$5:$L$204)-ROW(02_EMPLOYEES!$L$5)+1)/(02_EMPLOYEES!$L$5:$L$204=C$25),ROW()-26+1)),"")</f>
        <v/>
      </c>
      <c r="D37" s="34" t="str">
        <f aca="false">IFERROR(INDEX(02_EMPLOYEES!$A$5:$A$204,_xlfn.AGGREGATE(15,6,(ROW(02_EMPLOYEES!$L$5:$L$204)-ROW(02_EMPLOYEES!$L$5)+1)/(02_EMPLOYEES!$L$5:$L$204=D$25),ROW()-26+1)),"")</f>
        <v/>
      </c>
      <c r="E37" s="34" t="str">
        <f aca="false">IFERROR(INDEX(02_EMPLOYEES!$A$5:$A$204,_xlfn.AGGREGATE(15,6,(ROW(02_EMPLOYEES!$L$5:$L$204)-ROW(02_EMPLOYEES!$L$5)+1)/(02_EMPLOYEES!$L$5:$L$204=E$25),ROW()-26+1)),"")</f>
        <v/>
      </c>
      <c r="F37" s="34" t="str">
        <f aca="false">IFERROR(INDEX(02_EMPLOYEES!$A$5:$A$204,_xlfn.AGGREGATE(15,6,(ROW(02_EMPLOYEES!$L$5:$L$204)-ROW(02_EMPLOYEES!$L$5)+1)/(02_EMPLOYEES!$L$5:$L$204=F$25),ROW()-26+1)),"")</f>
        <v/>
      </c>
      <c r="G37" s="34" t="str">
        <f aca="false">IFERROR(INDEX(02_EMPLOYEES!$A$5:$A$204,_xlfn.AGGREGATE(15,6,(ROW(02_EMPLOYEES!$L$5:$L$204)-ROW(02_EMPLOYEES!$L$5)+1)/(02_EMPLOYEES!$L$5:$L$204=G$25),ROW()-26+1)),"")</f>
        <v/>
      </c>
      <c r="H37" s="34" t="str">
        <f aca="false">IFERROR(INDEX(02_EMPLOYEES!$A$5:$A$204,_xlfn.AGGREGATE(15,6,(ROW(02_EMPLOYEES!$L$5:$L$204)-ROW(02_EMPLOYEES!$L$5)+1)/(02_EMPLOYEES!$L$5:$L$204=H$25),ROW()-26+1)),"")</f>
        <v/>
      </c>
      <c r="I37" s="34" t="str">
        <f aca="false">IFERROR(INDEX(02_EMPLOYEES!$A$5:$A$204,_xlfn.AGGREGATE(15,6,(ROW(02_EMPLOYEES!$L$5:$L$204)-ROW(02_EMPLOYEES!$L$5)+1)/(02_EMPLOYEES!$L$5:$L$204=I$25),ROW()-26+1)),"")</f>
        <v/>
      </c>
    </row>
    <row r="38" customFormat="false" ht="15" hidden="false" customHeight="false" outlineLevel="0" collapsed="false">
      <c r="A38" s="34" t="str">
        <f aca="false">IFERROR(INDEX(02_EMPLOYEES!$A$5:$A$204,_xlfn.AGGREGATE(15,6,(ROW(02_EMPLOYEES!$L$5:$L$204)-ROW(02_EMPLOYEES!$L$5)+1)/(02_EMPLOYEES!$L$5:$L$204=A$25),ROW()-26+1)),"")</f>
        <v/>
      </c>
      <c r="B38" s="34" t="str">
        <f aca="false">IFERROR(INDEX(02_EMPLOYEES!$A$5:$A$204,_xlfn.AGGREGATE(15,6,(ROW(02_EMPLOYEES!$L$5:$L$204)-ROW(02_EMPLOYEES!$L$5)+1)/(02_EMPLOYEES!$L$5:$L$204=B$25),ROW()-26+1)),"")</f>
        <v/>
      </c>
      <c r="C38" s="34" t="str">
        <f aca="false">IFERROR(INDEX(02_EMPLOYEES!$A$5:$A$204,_xlfn.AGGREGATE(15,6,(ROW(02_EMPLOYEES!$L$5:$L$204)-ROW(02_EMPLOYEES!$L$5)+1)/(02_EMPLOYEES!$L$5:$L$204=C$25),ROW()-26+1)),"")</f>
        <v/>
      </c>
      <c r="D38" s="34" t="str">
        <f aca="false">IFERROR(INDEX(02_EMPLOYEES!$A$5:$A$204,_xlfn.AGGREGATE(15,6,(ROW(02_EMPLOYEES!$L$5:$L$204)-ROW(02_EMPLOYEES!$L$5)+1)/(02_EMPLOYEES!$L$5:$L$204=D$25),ROW()-26+1)),"")</f>
        <v/>
      </c>
      <c r="E38" s="34" t="str">
        <f aca="false">IFERROR(INDEX(02_EMPLOYEES!$A$5:$A$204,_xlfn.AGGREGATE(15,6,(ROW(02_EMPLOYEES!$L$5:$L$204)-ROW(02_EMPLOYEES!$L$5)+1)/(02_EMPLOYEES!$L$5:$L$204=E$25),ROW()-26+1)),"")</f>
        <v/>
      </c>
      <c r="F38" s="34" t="str">
        <f aca="false">IFERROR(INDEX(02_EMPLOYEES!$A$5:$A$204,_xlfn.AGGREGATE(15,6,(ROW(02_EMPLOYEES!$L$5:$L$204)-ROW(02_EMPLOYEES!$L$5)+1)/(02_EMPLOYEES!$L$5:$L$204=F$25),ROW()-26+1)),"")</f>
        <v/>
      </c>
      <c r="G38" s="34" t="str">
        <f aca="false">IFERROR(INDEX(02_EMPLOYEES!$A$5:$A$204,_xlfn.AGGREGATE(15,6,(ROW(02_EMPLOYEES!$L$5:$L$204)-ROW(02_EMPLOYEES!$L$5)+1)/(02_EMPLOYEES!$L$5:$L$204=G$25),ROW()-26+1)),"")</f>
        <v/>
      </c>
      <c r="H38" s="34" t="str">
        <f aca="false">IFERROR(INDEX(02_EMPLOYEES!$A$5:$A$204,_xlfn.AGGREGATE(15,6,(ROW(02_EMPLOYEES!$L$5:$L$204)-ROW(02_EMPLOYEES!$L$5)+1)/(02_EMPLOYEES!$L$5:$L$204=H$25),ROW()-26+1)),"")</f>
        <v/>
      </c>
      <c r="I38" s="34" t="str">
        <f aca="false">IFERROR(INDEX(02_EMPLOYEES!$A$5:$A$204,_xlfn.AGGREGATE(15,6,(ROW(02_EMPLOYEES!$L$5:$L$204)-ROW(02_EMPLOYEES!$L$5)+1)/(02_EMPLOYEES!$L$5:$L$204=I$25),ROW()-26+1)),"")</f>
        <v/>
      </c>
    </row>
    <row r="39" customFormat="false" ht="15" hidden="false" customHeight="false" outlineLevel="0" collapsed="false">
      <c r="A39" s="34" t="str">
        <f aca="false">IFERROR(INDEX(02_EMPLOYEES!$A$5:$A$204,_xlfn.AGGREGATE(15,6,(ROW(02_EMPLOYEES!$L$5:$L$204)-ROW(02_EMPLOYEES!$L$5)+1)/(02_EMPLOYEES!$L$5:$L$204=A$25),ROW()-26+1)),"")</f>
        <v/>
      </c>
      <c r="B39" s="34" t="str">
        <f aca="false">IFERROR(INDEX(02_EMPLOYEES!$A$5:$A$204,_xlfn.AGGREGATE(15,6,(ROW(02_EMPLOYEES!$L$5:$L$204)-ROW(02_EMPLOYEES!$L$5)+1)/(02_EMPLOYEES!$L$5:$L$204=B$25),ROW()-26+1)),"")</f>
        <v/>
      </c>
      <c r="C39" s="34" t="str">
        <f aca="false">IFERROR(INDEX(02_EMPLOYEES!$A$5:$A$204,_xlfn.AGGREGATE(15,6,(ROW(02_EMPLOYEES!$L$5:$L$204)-ROW(02_EMPLOYEES!$L$5)+1)/(02_EMPLOYEES!$L$5:$L$204=C$25),ROW()-26+1)),"")</f>
        <v/>
      </c>
      <c r="D39" s="34" t="str">
        <f aca="false">IFERROR(INDEX(02_EMPLOYEES!$A$5:$A$204,_xlfn.AGGREGATE(15,6,(ROW(02_EMPLOYEES!$L$5:$L$204)-ROW(02_EMPLOYEES!$L$5)+1)/(02_EMPLOYEES!$L$5:$L$204=D$25),ROW()-26+1)),"")</f>
        <v/>
      </c>
      <c r="E39" s="34" t="str">
        <f aca="false">IFERROR(INDEX(02_EMPLOYEES!$A$5:$A$204,_xlfn.AGGREGATE(15,6,(ROW(02_EMPLOYEES!$L$5:$L$204)-ROW(02_EMPLOYEES!$L$5)+1)/(02_EMPLOYEES!$L$5:$L$204=E$25),ROW()-26+1)),"")</f>
        <v/>
      </c>
      <c r="F39" s="34" t="str">
        <f aca="false">IFERROR(INDEX(02_EMPLOYEES!$A$5:$A$204,_xlfn.AGGREGATE(15,6,(ROW(02_EMPLOYEES!$L$5:$L$204)-ROW(02_EMPLOYEES!$L$5)+1)/(02_EMPLOYEES!$L$5:$L$204=F$25),ROW()-26+1)),"")</f>
        <v/>
      </c>
      <c r="G39" s="34" t="str">
        <f aca="false">IFERROR(INDEX(02_EMPLOYEES!$A$5:$A$204,_xlfn.AGGREGATE(15,6,(ROW(02_EMPLOYEES!$L$5:$L$204)-ROW(02_EMPLOYEES!$L$5)+1)/(02_EMPLOYEES!$L$5:$L$204=G$25),ROW()-26+1)),"")</f>
        <v/>
      </c>
      <c r="H39" s="34" t="str">
        <f aca="false">IFERROR(INDEX(02_EMPLOYEES!$A$5:$A$204,_xlfn.AGGREGATE(15,6,(ROW(02_EMPLOYEES!$L$5:$L$204)-ROW(02_EMPLOYEES!$L$5)+1)/(02_EMPLOYEES!$L$5:$L$204=H$25),ROW()-26+1)),"")</f>
        <v/>
      </c>
      <c r="I39" s="34" t="str">
        <f aca="false">IFERROR(INDEX(02_EMPLOYEES!$A$5:$A$204,_xlfn.AGGREGATE(15,6,(ROW(02_EMPLOYEES!$L$5:$L$204)-ROW(02_EMPLOYEES!$L$5)+1)/(02_EMPLOYEES!$L$5:$L$204=I$25),ROW()-26+1)),"")</f>
        <v/>
      </c>
    </row>
    <row r="40" customFormat="false" ht="15" hidden="false" customHeight="false" outlineLevel="0" collapsed="false">
      <c r="A40" s="34" t="str">
        <f aca="false">IFERROR(INDEX(02_EMPLOYEES!$A$5:$A$204,_xlfn.AGGREGATE(15,6,(ROW(02_EMPLOYEES!$L$5:$L$204)-ROW(02_EMPLOYEES!$L$5)+1)/(02_EMPLOYEES!$L$5:$L$204=A$25),ROW()-26+1)),"")</f>
        <v/>
      </c>
      <c r="B40" s="34" t="str">
        <f aca="false">IFERROR(INDEX(02_EMPLOYEES!$A$5:$A$204,_xlfn.AGGREGATE(15,6,(ROW(02_EMPLOYEES!$L$5:$L$204)-ROW(02_EMPLOYEES!$L$5)+1)/(02_EMPLOYEES!$L$5:$L$204=B$25),ROW()-26+1)),"")</f>
        <v/>
      </c>
      <c r="C40" s="34" t="str">
        <f aca="false">IFERROR(INDEX(02_EMPLOYEES!$A$5:$A$204,_xlfn.AGGREGATE(15,6,(ROW(02_EMPLOYEES!$L$5:$L$204)-ROW(02_EMPLOYEES!$L$5)+1)/(02_EMPLOYEES!$L$5:$L$204=C$25),ROW()-26+1)),"")</f>
        <v/>
      </c>
      <c r="D40" s="34" t="str">
        <f aca="false">IFERROR(INDEX(02_EMPLOYEES!$A$5:$A$204,_xlfn.AGGREGATE(15,6,(ROW(02_EMPLOYEES!$L$5:$L$204)-ROW(02_EMPLOYEES!$L$5)+1)/(02_EMPLOYEES!$L$5:$L$204=D$25),ROW()-26+1)),"")</f>
        <v/>
      </c>
      <c r="E40" s="34" t="str">
        <f aca="false">IFERROR(INDEX(02_EMPLOYEES!$A$5:$A$204,_xlfn.AGGREGATE(15,6,(ROW(02_EMPLOYEES!$L$5:$L$204)-ROW(02_EMPLOYEES!$L$5)+1)/(02_EMPLOYEES!$L$5:$L$204=E$25),ROW()-26+1)),"")</f>
        <v/>
      </c>
      <c r="F40" s="34" t="str">
        <f aca="false">IFERROR(INDEX(02_EMPLOYEES!$A$5:$A$204,_xlfn.AGGREGATE(15,6,(ROW(02_EMPLOYEES!$L$5:$L$204)-ROW(02_EMPLOYEES!$L$5)+1)/(02_EMPLOYEES!$L$5:$L$204=F$25),ROW()-26+1)),"")</f>
        <v/>
      </c>
      <c r="G40" s="34" t="str">
        <f aca="false">IFERROR(INDEX(02_EMPLOYEES!$A$5:$A$204,_xlfn.AGGREGATE(15,6,(ROW(02_EMPLOYEES!$L$5:$L$204)-ROW(02_EMPLOYEES!$L$5)+1)/(02_EMPLOYEES!$L$5:$L$204=G$25),ROW()-26+1)),"")</f>
        <v/>
      </c>
      <c r="H40" s="34" t="str">
        <f aca="false">IFERROR(INDEX(02_EMPLOYEES!$A$5:$A$204,_xlfn.AGGREGATE(15,6,(ROW(02_EMPLOYEES!$L$5:$L$204)-ROW(02_EMPLOYEES!$L$5)+1)/(02_EMPLOYEES!$L$5:$L$204=H$25),ROW()-26+1)),"")</f>
        <v/>
      </c>
      <c r="I40" s="34" t="str">
        <f aca="false">IFERROR(INDEX(02_EMPLOYEES!$A$5:$A$204,_xlfn.AGGREGATE(15,6,(ROW(02_EMPLOYEES!$L$5:$L$204)-ROW(02_EMPLOYEES!$L$5)+1)/(02_EMPLOYEES!$L$5:$L$204=I$25),ROW()-26+1)),"")</f>
        <v/>
      </c>
    </row>
    <row r="41" customFormat="false" ht="15" hidden="false" customHeight="false" outlineLevel="0" collapsed="false">
      <c r="A41" s="34" t="str">
        <f aca="false">IFERROR(INDEX(02_EMPLOYEES!$A$5:$A$204,_xlfn.AGGREGATE(15,6,(ROW(02_EMPLOYEES!$L$5:$L$204)-ROW(02_EMPLOYEES!$L$5)+1)/(02_EMPLOYEES!$L$5:$L$204=A$25),ROW()-26+1)),"")</f>
        <v/>
      </c>
      <c r="B41" s="34" t="str">
        <f aca="false">IFERROR(INDEX(02_EMPLOYEES!$A$5:$A$204,_xlfn.AGGREGATE(15,6,(ROW(02_EMPLOYEES!$L$5:$L$204)-ROW(02_EMPLOYEES!$L$5)+1)/(02_EMPLOYEES!$L$5:$L$204=B$25),ROW()-26+1)),"")</f>
        <v/>
      </c>
      <c r="C41" s="34" t="str">
        <f aca="false">IFERROR(INDEX(02_EMPLOYEES!$A$5:$A$204,_xlfn.AGGREGATE(15,6,(ROW(02_EMPLOYEES!$L$5:$L$204)-ROW(02_EMPLOYEES!$L$5)+1)/(02_EMPLOYEES!$L$5:$L$204=C$25),ROW()-26+1)),"")</f>
        <v/>
      </c>
      <c r="D41" s="34" t="str">
        <f aca="false">IFERROR(INDEX(02_EMPLOYEES!$A$5:$A$204,_xlfn.AGGREGATE(15,6,(ROW(02_EMPLOYEES!$L$5:$L$204)-ROW(02_EMPLOYEES!$L$5)+1)/(02_EMPLOYEES!$L$5:$L$204=D$25),ROW()-26+1)),"")</f>
        <v/>
      </c>
      <c r="E41" s="34" t="str">
        <f aca="false">IFERROR(INDEX(02_EMPLOYEES!$A$5:$A$204,_xlfn.AGGREGATE(15,6,(ROW(02_EMPLOYEES!$L$5:$L$204)-ROW(02_EMPLOYEES!$L$5)+1)/(02_EMPLOYEES!$L$5:$L$204=E$25),ROW()-26+1)),"")</f>
        <v/>
      </c>
      <c r="F41" s="34" t="str">
        <f aca="false">IFERROR(INDEX(02_EMPLOYEES!$A$5:$A$204,_xlfn.AGGREGATE(15,6,(ROW(02_EMPLOYEES!$L$5:$L$204)-ROW(02_EMPLOYEES!$L$5)+1)/(02_EMPLOYEES!$L$5:$L$204=F$25),ROW()-26+1)),"")</f>
        <v/>
      </c>
      <c r="G41" s="34" t="str">
        <f aca="false">IFERROR(INDEX(02_EMPLOYEES!$A$5:$A$204,_xlfn.AGGREGATE(15,6,(ROW(02_EMPLOYEES!$L$5:$L$204)-ROW(02_EMPLOYEES!$L$5)+1)/(02_EMPLOYEES!$L$5:$L$204=G$25),ROW()-26+1)),"")</f>
        <v/>
      </c>
      <c r="H41" s="34" t="str">
        <f aca="false">IFERROR(INDEX(02_EMPLOYEES!$A$5:$A$204,_xlfn.AGGREGATE(15,6,(ROW(02_EMPLOYEES!$L$5:$L$204)-ROW(02_EMPLOYEES!$L$5)+1)/(02_EMPLOYEES!$L$5:$L$204=H$25),ROW()-26+1)),"")</f>
        <v/>
      </c>
      <c r="I41" s="34" t="str">
        <f aca="false">IFERROR(INDEX(02_EMPLOYEES!$A$5:$A$204,_xlfn.AGGREGATE(15,6,(ROW(02_EMPLOYEES!$L$5:$L$204)-ROW(02_EMPLOYEES!$L$5)+1)/(02_EMPLOYEES!$L$5:$L$204=I$25),ROW()-26+1)),"")</f>
        <v/>
      </c>
    </row>
    <row r="42" customFormat="false" ht="15" hidden="false" customHeight="false" outlineLevel="0" collapsed="false">
      <c r="A42" s="34" t="str">
        <f aca="false">IFERROR(INDEX(02_EMPLOYEES!$A$5:$A$204,_xlfn.AGGREGATE(15,6,(ROW(02_EMPLOYEES!$L$5:$L$204)-ROW(02_EMPLOYEES!$L$5)+1)/(02_EMPLOYEES!$L$5:$L$204=A$25),ROW()-26+1)),"")</f>
        <v/>
      </c>
      <c r="B42" s="34" t="str">
        <f aca="false">IFERROR(INDEX(02_EMPLOYEES!$A$5:$A$204,_xlfn.AGGREGATE(15,6,(ROW(02_EMPLOYEES!$L$5:$L$204)-ROW(02_EMPLOYEES!$L$5)+1)/(02_EMPLOYEES!$L$5:$L$204=B$25),ROW()-26+1)),"")</f>
        <v/>
      </c>
      <c r="C42" s="34" t="str">
        <f aca="false">IFERROR(INDEX(02_EMPLOYEES!$A$5:$A$204,_xlfn.AGGREGATE(15,6,(ROW(02_EMPLOYEES!$L$5:$L$204)-ROW(02_EMPLOYEES!$L$5)+1)/(02_EMPLOYEES!$L$5:$L$204=C$25),ROW()-26+1)),"")</f>
        <v/>
      </c>
      <c r="D42" s="34" t="str">
        <f aca="false">IFERROR(INDEX(02_EMPLOYEES!$A$5:$A$204,_xlfn.AGGREGATE(15,6,(ROW(02_EMPLOYEES!$L$5:$L$204)-ROW(02_EMPLOYEES!$L$5)+1)/(02_EMPLOYEES!$L$5:$L$204=D$25),ROW()-26+1)),"")</f>
        <v/>
      </c>
      <c r="E42" s="34" t="str">
        <f aca="false">IFERROR(INDEX(02_EMPLOYEES!$A$5:$A$204,_xlfn.AGGREGATE(15,6,(ROW(02_EMPLOYEES!$L$5:$L$204)-ROW(02_EMPLOYEES!$L$5)+1)/(02_EMPLOYEES!$L$5:$L$204=E$25),ROW()-26+1)),"")</f>
        <v/>
      </c>
      <c r="F42" s="34" t="str">
        <f aca="false">IFERROR(INDEX(02_EMPLOYEES!$A$5:$A$204,_xlfn.AGGREGATE(15,6,(ROW(02_EMPLOYEES!$L$5:$L$204)-ROW(02_EMPLOYEES!$L$5)+1)/(02_EMPLOYEES!$L$5:$L$204=F$25),ROW()-26+1)),"")</f>
        <v/>
      </c>
      <c r="G42" s="34" t="str">
        <f aca="false">IFERROR(INDEX(02_EMPLOYEES!$A$5:$A$204,_xlfn.AGGREGATE(15,6,(ROW(02_EMPLOYEES!$L$5:$L$204)-ROW(02_EMPLOYEES!$L$5)+1)/(02_EMPLOYEES!$L$5:$L$204=G$25),ROW()-26+1)),"")</f>
        <v/>
      </c>
      <c r="H42" s="34" t="str">
        <f aca="false">IFERROR(INDEX(02_EMPLOYEES!$A$5:$A$204,_xlfn.AGGREGATE(15,6,(ROW(02_EMPLOYEES!$L$5:$L$204)-ROW(02_EMPLOYEES!$L$5)+1)/(02_EMPLOYEES!$L$5:$L$204=H$25),ROW()-26+1)),"")</f>
        <v/>
      </c>
      <c r="I42" s="34" t="str">
        <f aca="false">IFERROR(INDEX(02_EMPLOYEES!$A$5:$A$204,_xlfn.AGGREGATE(15,6,(ROW(02_EMPLOYEES!$L$5:$L$204)-ROW(02_EMPLOYEES!$L$5)+1)/(02_EMPLOYEES!$L$5:$L$204=I$25),ROW()-26+1)),"")</f>
        <v/>
      </c>
    </row>
    <row r="43" customFormat="false" ht="15" hidden="false" customHeight="false" outlineLevel="0" collapsed="false">
      <c r="A43" s="34" t="str">
        <f aca="false">IFERROR(INDEX(02_EMPLOYEES!$A$5:$A$204,_xlfn.AGGREGATE(15,6,(ROW(02_EMPLOYEES!$L$5:$L$204)-ROW(02_EMPLOYEES!$L$5)+1)/(02_EMPLOYEES!$L$5:$L$204=A$25),ROW()-26+1)),"")</f>
        <v/>
      </c>
      <c r="B43" s="34" t="str">
        <f aca="false">IFERROR(INDEX(02_EMPLOYEES!$A$5:$A$204,_xlfn.AGGREGATE(15,6,(ROW(02_EMPLOYEES!$L$5:$L$204)-ROW(02_EMPLOYEES!$L$5)+1)/(02_EMPLOYEES!$L$5:$L$204=B$25),ROW()-26+1)),"")</f>
        <v/>
      </c>
      <c r="C43" s="34" t="str">
        <f aca="false">IFERROR(INDEX(02_EMPLOYEES!$A$5:$A$204,_xlfn.AGGREGATE(15,6,(ROW(02_EMPLOYEES!$L$5:$L$204)-ROW(02_EMPLOYEES!$L$5)+1)/(02_EMPLOYEES!$L$5:$L$204=C$25),ROW()-26+1)),"")</f>
        <v/>
      </c>
      <c r="D43" s="34" t="str">
        <f aca="false">IFERROR(INDEX(02_EMPLOYEES!$A$5:$A$204,_xlfn.AGGREGATE(15,6,(ROW(02_EMPLOYEES!$L$5:$L$204)-ROW(02_EMPLOYEES!$L$5)+1)/(02_EMPLOYEES!$L$5:$L$204=D$25),ROW()-26+1)),"")</f>
        <v/>
      </c>
      <c r="E43" s="34" t="str">
        <f aca="false">IFERROR(INDEX(02_EMPLOYEES!$A$5:$A$204,_xlfn.AGGREGATE(15,6,(ROW(02_EMPLOYEES!$L$5:$L$204)-ROW(02_EMPLOYEES!$L$5)+1)/(02_EMPLOYEES!$L$5:$L$204=E$25),ROW()-26+1)),"")</f>
        <v/>
      </c>
      <c r="F43" s="34" t="str">
        <f aca="false">IFERROR(INDEX(02_EMPLOYEES!$A$5:$A$204,_xlfn.AGGREGATE(15,6,(ROW(02_EMPLOYEES!$L$5:$L$204)-ROW(02_EMPLOYEES!$L$5)+1)/(02_EMPLOYEES!$L$5:$L$204=F$25),ROW()-26+1)),"")</f>
        <v/>
      </c>
      <c r="G43" s="34" t="str">
        <f aca="false">IFERROR(INDEX(02_EMPLOYEES!$A$5:$A$204,_xlfn.AGGREGATE(15,6,(ROW(02_EMPLOYEES!$L$5:$L$204)-ROW(02_EMPLOYEES!$L$5)+1)/(02_EMPLOYEES!$L$5:$L$204=G$25),ROW()-26+1)),"")</f>
        <v/>
      </c>
      <c r="H43" s="34" t="str">
        <f aca="false">IFERROR(INDEX(02_EMPLOYEES!$A$5:$A$204,_xlfn.AGGREGATE(15,6,(ROW(02_EMPLOYEES!$L$5:$L$204)-ROW(02_EMPLOYEES!$L$5)+1)/(02_EMPLOYEES!$L$5:$L$204=H$25),ROW()-26+1)),"")</f>
        <v/>
      </c>
      <c r="I43" s="34" t="str">
        <f aca="false">IFERROR(INDEX(02_EMPLOYEES!$A$5:$A$204,_xlfn.AGGREGATE(15,6,(ROW(02_EMPLOYEES!$L$5:$L$204)-ROW(02_EMPLOYEES!$L$5)+1)/(02_EMPLOYEES!$L$5:$L$204=I$25),ROW()-26+1)),"")</f>
        <v/>
      </c>
    </row>
    <row r="44" customFormat="false" ht="15" hidden="false" customHeight="false" outlineLevel="0" collapsed="false">
      <c r="A44" s="34" t="str">
        <f aca="false">IFERROR(INDEX(02_EMPLOYEES!$A$5:$A$204,_xlfn.AGGREGATE(15,6,(ROW(02_EMPLOYEES!$L$5:$L$204)-ROW(02_EMPLOYEES!$L$5)+1)/(02_EMPLOYEES!$L$5:$L$204=A$25),ROW()-26+1)),"")</f>
        <v/>
      </c>
      <c r="B44" s="34" t="str">
        <f aca="false">IFERROR(INDEX(02_EMPLOYEES!$A$5:$A$204,_xlfn.AGGREGATE(15,6,(ROW(02_EMPLOYEES!$L$5:$L$204)-ROW(02_EMPLOYEES!$L$5)+1)/(02_EMPLOYEES!$L$5:$L$204=B$25),ROW()-26+1)),"")</f>
        <v/>
      </c>
      <c r="C44" s="34" t="str">
        <f aca="false">IFERROR(INDEX(02_EMPLOYEES!$A$5:$A$204,_xlfn.AGGREGATE(15,6,(ROW(02_EMPLOYEES!$L$5:$L$204)-ROW(02_EMPLOYEES!$L$5)+1)/(02_EMPLOYEES!$L$5:$L$204=C$25),ROW()-26+1)),"")</f>
        <v/>
      </c>
      <c r="D44" s="34" t="str">
        <f aca="false">IFERROR(INDEX(02_EMPLOYEES!$A$5:$A$204,_xlfn.AGGREGATE(15,6,(ROW(02_EMPLOYEES!$L$5:$L$204)-ROW(02_EMPLOYEES!$L$5)+1)/(02_EMPLOYEES!$L$5:$L$204=D$25),ROW()-26+1)),"")</f>
        <v/>
      </c>
      <c r="E44" s="34" t="str">
        <f aca="false">IFERROR(INDEX(02_EMPLOYEES!$A$5:$A$204,_xlfn.AGGREGATE(15,6,(ROW(02_EMPLOYEES!$L$5:$L$204)-ROW(02_EMPLOYEES!$L$5)+1)/(02_EMPLOYEES!$L$5:$L$204=E$25),ROW()-26+1)),"")</f>
        <v/>
      </c>
      <c r="F44" s="34" t="str">
        <f aca="false">IFERROR(INDEX(02_EMPLOYEES!$A$5:$A$204,_xlfn.AGGREGATE(15,6,(ROW(02_EMPLOYEES!$L$5:$L$204)-ROW(02_EMPLOYEES!$L$5)+1)/(02_EMPLOYEES!$L$5:$L$204=F$25),ROW()-26+1)),"")</f>
        <v/>
      </c>
      <c r="G44" s="34" t="str">
        <f aca="false">IFERROR(INDEX(02_EMPLOYEES!$A$5:$A$204,_xlfn.AGGREGATE(15,6,(ROW(02_EMPLOYEES!$L$5:$L$204)-ROW(02_EMPLOYEES!$L$5)+1)/(02_EMPLOYEES!$L$5:$L$204=G$25),ROW()-26+1)),"")</f>
        <v/>
      </c>
      <c r="H44" s="34" t="str">
        <f aca="false">IFERROR(INDEX(02_EMPLOYEES!$A$5:$A$204,_xlfn.AGGREGATE(15,6,(ROW(02_EMPLOYEES!$L$5:$L$204)-ROW(02_EMPLOYEES!$L$5)+1)/(02_EMPLOYEES!$L$5:$L$204=H$25),ROW()-26+1)),"")</f>
        <v/>
      </c>
      <c r="I44" s="34" t="str">
        <f aca="false">IFERROR(INDEX(02_EMPLOYEES!$A$5:$A$204,_xlfn.AGGREGATE(15,6,(ROW(02_EMPLOYEES!$L$5:$L$204)-ROW(02_EMPLOYEES!$L$5)+1)/(02_EMPLOYEES!$L$5:$L$204=I$25),ROW()-26+1)),"")</f>
        <v/>
      </c>
    </row>
    <row r="45" customFormat="false" ht="15" hidden="false" customHeight="false" outlineLevel="0" collapsed="false">
      <c r="A45" s="34" t="str">
        <f aca="false">IFERROR(INDEX(02_EMPLOYEES!$A$5:$A$204,_xlfn.AGGREGATE(15,6,(ROW(02_EMPLOYEES!$L$5:$L$204)-ROW(02_EMPLOYEES!$L$5)+1)/(02_EMPLOYEES!$L$5:$L$204=A$25),ROW()-26+1)),"")</f>
        <v/>
      </c>
      <c r="B45" s="34" t="str">
        <f aca="false">IFERROR(INDEX(02_EMPLOYEES!$A$5:$A$204,_xlfn.AGGREGATE(15,6,(ROW(02_EMPLOYEES!$L$5:$L$204)-ROW(02_EMPLOYEES!$L$5)+1)/(02_EMPLOYEES!$L$5:$L$204=B$25),ROW()-26+1)),"")</f>
        <v/>
      </c>
      <c r="C45" s="34" t="str">
        <f aca="false">IFERROR(INDEX(02_EMPLOYEES!$A$5:$A$204,_xlfn.AGGREGATE(15,6,(ROW(02_EMPLOYEES!$L$5:$L$204)-ROW(02_EMPLOYEES!$L$5)+1)/(02_EMPLOYEES!$L$5:$L$204=C$25),ROW()-26+1)),"")</f>
        <v/>
      </c>
      <c r="D45" s="34" t="str">
        <f aca="false">IFERROR(INDEX(02_EMPLOYEES!$A$5:$A$204,_xlfn.AGGREGATE(15,6,(ROW(02_EMPLOYEES!$L$5:$L$204)-ROW(02_EMPLOYEES!$L$5)+1)/(02_EMPLOYEES!$L$5:$L$204=D$25),ROW()-26+1)),"")</f>
        <v/>
      </c>
      <c r="E45" s="34" t="str">
        <f aca="false">IFERROR(INDEX(02_EMPLOYEES!$A$5:$A$204,_xlfn.AGGREGATE(15,6,(ROW(02_EMPLOYEES!$L$5:$L$204)-ROW(02_EMPLOYEES!$L$5)+1)/(02_EMPLOYEES!$L$5:$L$204=E$25),ROW()-26+1)),"")</f>
        <v/>
      </c>
      <c r="F45" s="34" t="str">
        <f aca="false">IFERROR(INDEX(02_EMPLOYEES!$A$5:$A$204,_xlfn.AGGREGATE(15,6,(ROW(02_EMPLOYEES!$L$5:$L$204)-ROW(02_EMPLOYEES!$L$5)+1)/(02_EMPLOYEES!$L$5:$L$204=F$25),ROW()-26+1)),"")</f>
        <v/>
      </c>
      <c r="G45" s="34" t="str">
        <f aca="false">IFERROR(INDEX(02_EMPLOYEES!$A$5:$A$204,_xlfn.AGGREGATE(15,6,(ROW(02_EMPLOYEES!$L$5:$L$204)-ROW(02_EMPLOYEES!$L$5)+1)/(02_EMPLOYEES!$L$5:$L$204=G$25),ROW()-26+1)),"")</f>
        <v/>
      </c>
      <c r="H45" s="34" t="str">
        <f aca="false">IFERROR(INDEX(02_EMPLOYEES!$A$5:$A$204,_xlfn.AGGREGATE(15,6,(ROW(02_EMPLOYEES!$L$5:$L$204)-ROW(02_EMPLOYEES!$L$5)+1)/(02_EMPLOYEES!$L$5:$L$204=H$25),ROW()-26+1)),"")</f>
        <v/>
      </c>
      <c r="I45" s="34" t="str">
        <f aca="false">IFERROR(INDEX(02_EMPLOYEES!$A$5:$A$204,_xlfn.AGGREGATE(15,6,(ROW(02_EMPLOYEES!$L$5:$L$204)-ROW(02_EMPLOYEES!$L$5)+1)/(02_EMPLOYEES!$L$5:$L$204=I$25),ROW()-26+1)),"")</f>
        <v/>
      </c>
    </row>
    <row r="46" customFormat="false" ht="15" hidden="false" customHeight="false" outlineLevel="0" collapsed="false">
      <c r="A46" s="34" t="str">
        <f aca="false">IFERROR(INDEX(02_EMPLOYEES!$A$5:$A$204,_xlfn.AGGREGATE(15,6,(ROW(02_EMPLOYEES!$L$5:$L$204)-ROW(02_EMPLOYEES!$L$5)+1)/(02_EMPLOYEES!$L$5:$L$204=A$25),ROW()-26+1)),"")</f>
        <v/>
      </c>
      <c r="B46" s="34" t="str">
        <f aca="false">IFERROR(INDEX(02_EMPLOYEES!$A$5:$A$204,_xlfn.AGGREGATE(15,6,(ROW(02_EMPLOYEES!$L$5:$L$204)-ROW(02_EMPLOYEES!$L$5)+1)/(02_EMPLOYEES!$L$5:$L$204=B$25),ROW()-26+1)),"")</f>
        <v/>
      </c>
      <c r="C46" s="34" t="str">
        <f aca="false">IFERROR(INDEX(02_EMPLOYEES!$A$5:$A$204,_xlfn.AGGREGATE(15,6,(ROW(02_EMPLOYEES!$L$5:$L$204)-ROW(02_EMPLOYEES!$L$5)+1)/(02_EMPLOYEES!$L$5:$L$204=C$25),ROW()-26+1)),"")</f>
        <v/>
      </c>
      <c r="D46" s="34" t="str">
        <f aca="false">IFERROR(INDEX(02_EMPLOYEES!$A$5:$A$204,_xlfn.AGGREGATE(15,6,(ROW(02_EMPLOYEES!$L$5:$L$204)-ROW(02_EMPLOYEES!$L$5)+1)/(02_EMPLOYEES!$L$5:$L$204=D$25),ROW()-26+1)),"")</f>
        <v/>
      </c>
      <c r="E46" s="34" t="str">
        <f aca="false">IFERROR(INDEX(02_EMPLOYEES!$A$5:$A$204,_xlfn.AGGREGATE(15,6,(ROW(02_EMPLOYEES!$L$5:$L$204)-ROW(02_EMPLOYEES!$L$5)+1)/(02_EMPLOYEES!$L$5:$L$204=E$25),ROW()-26+1)),"")</f>
        <v/>
      </c>
      <c r="F46" s="34" t="str">
        <f aca="false">IFERROR(INDEX(02_EMPLOYEES!$A$5:$A$204,_xlfn.AGGREGATE(15,6,(ROW(02_EMPLOYEES!$L$5:$L$204)-ROW(02_EMPLOYEES!$L$5)+1)/(02_EMPLOYEES!$L$5:$L$204=F$25),ROW()-26+1)),"")</f>
        <v/>
      </c>
      <c r="G46" s="34" t="str">
        <f aca="false">IFERROR(INDEX(02_EMPLOYEES!$A$5:$A$204,_xlfn.AGGREGATE(15,6,(ROW(02_EMPLOYEES!$L$5:$L$204)-ROW(02_EMPLOYEES!$L$5)+1)/(02_EMPLOYEES!$L$5:$L$204=G$25),ROW()-26+1)),"")</f>
        <v/>
      </c>
      <c r="H46" s="34" t="str">
        <f aca="false">IFERROR(INDEX(02_EMPLOYEES!$A$5:$A$204,_xlfn.AGGREGATE(15,6,(ROW(02_EMPLOYEES!$L$5:$L$204)-ROW(02_EMPLOYEES!$L$5)+1)/(02_EMPLOYEES!$L$5:$L$204=H$25),ROW()-26+1)),"")</f>
        <v/>
      </c>
      <c r="I46" s="34" t="str">
        <f aca="false">IFERROR(INDEX(02_EMPLOYEES!$A$5:$A$204,_xlfn.AGGREGATE(15,6,(ROW(02_EMPLOYEES!$L$5:$L$204)-ROW(02_EMPLOYEES!$L$5)+1)/(02_EMPLOYEES!$L$5:$L$204=I$25),ROW()-26+1)),"")</f>
        <v/>
      </c>
    </row>
    <row r="47" customFormat="false" ht="15" hidden="false" customHeight="false" outlineLevel="0" collapsed="false">
      <c r="A47" s="34" t="str">
        <f aca="false">IFERROR(INDEX(02_EMPLOYEES!$A$5:$A$204,_xlfn.AGGREGATE(15,6,(ROW(02_EMPLOYEES!$L$5:$L$204)-ROW(02_EMPLOYEES!$L$5)+1)/(02_EMPLOYEES!$L$5:$L$204=A$25),ROW()-26+1)),"")</f>
        <v/>
      </c>
      <c r="B47" s="34" t="str">
        <f aca="false">IFERROR(INDEX(02_EMPLOYEES!$A$5:$A$204,_xlfn.AGGREGATE(15,6,(ROW(02_EMPLOYEES!$L$5:$L$204)-ROW(02_EMPLOYEES!$L$5)+1)/(02_EMPLOYEES!$L$5:$L$204=B$25),ROW()-26+1)),"")</f>
        <v/>
      </c>
      <c r="C47" s="34" t="str">
        <f aca="false">IFERROR(INDEX(02_EMPLOYEES!$A$5:$A$204,_xlfn.AGGREGATE(15,6,(ROW(02_EMPLOYEES!$L$5:$L$204)-ROW(02_EMPLOYEES!$L$5)+1)/(02_EMPLOYEES!$L$5:$L$204=C$25),ROW()-26+1)),"")</f>
        <v/>
      </c>
      <c r="D47" s="34" t="str">
        <f aca="false">IFERROR(INDEX(02_EMPLOYEES!$A$5:$A$204,_xlfn.AGGREGATE(15,6,(ROW(02_EMPLOYEES!$L$5:$L$204)-ROW(02_EMPLOYEES!$L$5)+1)/(02_EMPLOYEES!$L$5:$L$204=D$25),ROW()-26+1)),"")</f>
        <v/>
      </c>
      <c r="E47" s="34" t="str">
        <f aca="false">IFERROR(INDEX(02_EMPLOYEES!$A$5:$A$204,_xlfn.AGGREGATE(15,6,(ROW(02_EMPLOYEES!$L$5:$L$204)-ROW(02_EMPLOYEES!$L$5)+1)/(02_EMPLOYEES!$L$5:$L$204=E$25),ROW()-26+1)),"")</f>
        <v/>
      </c>
      <c r="F47" s="34" t="str">
        <f aca="false">IFERROR(INDEX(02_EMPLOYEES!$A$5:$A$204,_xlfn.AGGREGATE(15,6,(ROW(02_EMPLOYEES!$L$5:$L$204)-ROW(02_EMPLOYEES!$L$5)+1)/(02_EMPLOYEES!$L$5:$L$204=F$25),ROW()-26+1)),"")</f>
        <v/>
      </c>
      <c r="G47" s="34" t="str">
        <f aca="false">IFERROR(INDEX(02_EMPLOYEES!$A$5:$A$204,_xlfn.AGGREGATE(15,6,(ROW(02_EMPLOYEES!$L$5:$L$204)-ROW(02_EMPLOYEES!$L$5)+1)/(02_EMPLOYEES!$L$5:$L$204=G$25),ROW()-26+1)),"")</f>
        <v/>
      </c>
      <c r="H47" s="34" t="str">
        <f aca="false">IFERROR(INDEX(02_EMPLOYEES!$A$5:$A$204,_xlfn.AGGREGATE(15,6,(ROW(02_EMPLOYEES!$L$5:$L$204)-ROW(02_EMPLOYEES!$L$5)+1)/(02_EMPLOYEES!$L$5:$L$204=H$25),ROW()-26+1)),"")</f>
        <v/>
      </c>
      <c r="I47" s="34" t="str">
        <f aca="false">IFERROR(INDEX(02_EMPLOYEES!$A$5:$A$204,_xlfn.AGGREGATE(15,6,(ROW(02_EMPLOYEES!$L$5:$L$204)-ROW(02_EMPLOYEES!$L$5)+1)/(02_EMPLOYEES!$L$5:$L$204=I$25),ROW()-26+1)),"")</f>
        <v/>
      </c>
    </row>
  </sheetData>
  <mergeCells count="5">
    <mergeCell ref="A1:I1"/>
    <mergeCell ref="A2:I2"/>
    <mergeCell ref="C4:E4"/>
    <mergeCell ref="A11:I11"/>
    <mergeCell ref="A24:H24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1717"/>
    <pageSetUpPr fitToPage="true"/>
  </sheetPr>
  <dimension ref="A1:L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2" min="1" style="0" width="16"/>
  </cols>
  <sheetData>
    <row r="1" customFormat="false" ht="33.75" hidden="false" customHeight="true" outlineLevel="0" collapsed="false">
      <c r="A1" s="12" t="s">
        <v>227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customFormat="false" ht="15" hidden="false" customHeight="false" outlineLevel="0" collapsed="false">
      <c r="A2" s="13" t="s">
        <v>228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4" customFormat="false" ht="18" hidden="false" customHeight="true" outlineLevel="0" collapsed="false">
      <c r="A4" s="35" t="s">
        <v>229</v>
      </c>
      <c r="B4" s="35"/>
      <c r="C4" s="35" t="s">
        <v>230</v>
      </c>
      <c r="D4" s="35"/>
      <c r="E4" s="35" t="s">
        <v>231</v>
      </c>
      <c r="F4" s="35"/>
      <c r="G4" s="35" t="s">
        <v>232</v>
      </c>
      <c r="H4" s="35"/>
      <c r="I4" s="35" t="s">
        <v>233</v>
      </c>
      <c r="J4" s="35"/>
      <c r="K4" s="35" t="s">
        <v>234</v>
      </c>
      <c r="L4" s="35"/>
    </row>
    <row r="5" customFormat="false" ht="30" hidden="false" customHeight="true" outlineLevel="0" collapsed="false">
      <c r="A5" s="36" t="n">
        <f aca="false">COUNTIF(02_EMPLOYEES!$A$5:$A$204,"&lt;&gt;")</f>
        <v>20</v>
      </c>
      <c r="B5" s="36"/>
      <c r="C5" s="37" t="n">
        <f aca="false">IFERROR(COUNTIF(02_EMPLOYEES!$I$5:$I$204,"HIGH")/COUNTIF(02_EMPLOYEES!$A$5:$A$204,"&lt;&gt;"),0)</f>
        <v>0.3</v>
      </c>
      <c r="D5" s="37"/>
      <c r="E5" s="37" t="n">
        <f aca="false">IFERROR(COUNTIF(02_EMPLOYEES!$K$5:$K$204,"HIGH")/COUNTIF(02_EMPLOYEES!$A$5:$A$204,"&lt;&gt;"),0)</f>
        <v>0.4</v>
      </c>
      <c r="F5" s="37"/>
      <c r="G5" s="37" t="n">
        <f aca="false">IFERROR(COUNTIFS(02_EMPLOYEES!$I$5:$I$204,"HIGH",02_EMPLOYEES!$K$5:$K$204,"HIGH")/COUNTIF(02_EMPLOYEES!$A$5:$A$204,"&lt;&gt;"),0)</f>
        <v>0.1</v>
      </c>
      <c r="H5" s="37"/>
      <c r="I5" s="37" t="n">
        <f aca="false">IFERROR(COUNTIFS(02_EMPLOYEES!$M$5:$M$204,"Yes",02_EMPLOYEES!$O$5:$O$204,"Yes")/COUNTIF(02_EMPLOYEES!$M$5:$M$204,"Yes"),0)</f>
        <v>0.2</v>
      </c>
      <c r="J5" s="37"/>
      <c r="K5" s="37" t="n">
        <f aca="false">IFERROR(COUNTIF(02_EMPLOYEES!$O$5:$O$204,"Yes")/COUNTIF(02_EMPLOYEES!$A$5:$A$204,"&lt;&gt;"),0)</f>
        <v>0.2</v>
      </c>
      <c r="L5" s="37"/>
    </row>
    <row r="6" customFormat="false" ht="9.75" hidden="false" customHeight="true" outlineLevel="0" collapsed="false">
      <c r="A6" s="36"/>
      <c r="B6" s="36"/>
      <c r="C6" s="37"/>
      <c r="D6" s="37"/>
      <c r="E6" s="37"/>
      <c r="F6" s="37"/>
      <c r="G6" s="37"/>
      <c r="H6" s="37"/>
      <c r="I6" s="37"/>
      <c r="J6" s="37"/>
      <c r="K6" s="37"/>
      <c r="L6" s="37"/>
    </row>
    <row r="9" customFormat="false" ht="15" hidden="false" customHeight="false" outlineLevel="0" collapsed="false">
      <c r="A9" s="38" t="s">
        <v>235</v>
      </c>
    </row>
    <row r="10" customFormat="false" ht="15" hidden="false" customHeight="false" outlineLevel="0" collapsed="false">
      <c r="A10" s="10" t="s">
        <v>166</v>
      </c>
      <c r="B10" s="10" t="s">
        <v>236</v>
      </c>
    </row>
    <row r="11" customFormat="false" ht="15" hidden="false" customHeight="false" outlineLevel="0" collapsed="false">
      <c r="A11" s="39" t="s">
        <v>174</v>
      </c>
      <c r="B11" s="39" t="n">
        <f aca="false">COUNTIF(02_EMPLOYEES!$L$5:$L$204,$A11)</f>
        <v>2</v>
      </c>
    </row>
    <row r="12" customFormat="false" ht="15" hidden="false" customHeight="false" outlineLevel="0" collapsed="false">
      <c r="A12" s="39" t="s">
        <v>180</v>
      </c>
      <c r="B12" s="39" t="n">
        <f aca="false">COUNTIF(02_EMPLOYEES!$L$5:$L$204,$A12)</f>
        <v>2</v>
      </c>
    </row>
    <row r="13" customFormat="false" ht="15" hidden="false" customHeight="false" outlineLevel="0" collapsed="false">
      <c r="A13" s="39" t="s">
        <v>185</v>
      </c>
      <c r="B13" s="39" t="n">
        <f aca="false">COUNTIF(02_EMPLOYEES!$L$5:$L$204,$A13)</f>
        <v>1</v>
      </c>
    </row>
    <row r="14" customFormat="false" ht="15" hidden="false" customHeight="false" outlineLevel="0" collapsed="false">
      <c r="A14" s="39" t="s">
        <v>192</v>
      </c>
      <c r="B14" s="39" t="n">
        <f aca="false">COUNTIF(02_EMPLOYEES!$L$5:$L$204,$A14)</f>
        <v>5</v>
      </c>
    </row>
    <row r="15" customFormat="false" ht="15" hidden="false" customHeight="false" outlineLevel="0" collapsed="false">
      <c r="A15" s="39" t="s">
        <v>198</v>
      </c>
      <c r="B15" s="39" t="n">
        <f aca="false">COUNTIF(02_EMPLOYEES!$L$5:$L$204,$A15)</f>
        <v>2</v>
      </c>
    </row>
    <row r="16" customFormat="false" ht="15" hidden="false" customHeight="false" outlineLevel="0" collapsed="false">
      <c r="A16" s="39" t="s">
        <v>204</v>
      </c>
      <c r="B16" s="39" t="n">
        <f aca="false">COUNTIF(02_EMPLOYEES!$L$5:$L$204,$A16)</f>
        <v>2</v>
      </c>
    </row>
    <row r="17" customFormat="false" ht="15" hidden="false" customHeight="false" outlineLevel="0" collapsed="false">
      <c r="A17" s="39" t="s">
        <v>210</v>
      </c>
      <c r="B17" s="39" t="n">
        <f aca="false">COUNTIF(02_EMPLOYEES!$L$5:$L$204,$A17)</f>
        <v>2</v>
      </c>
    </row>
    <row r="18" customFormat="false" ht="15" hidden="false" customHeight="false" outlineLevel="0" collapsed="false">
      <c r="A18" s="39" t="s">
        <v>215</v>
      </c>
      <c r="B18" s="39" t="n">
        <f aca="false">COUNTIF(02_EMPLOYEES!$L$5:$L$204,$A18)</f>
        <v>2</v>
      </c>
    </row>
    <row r="19" customFormat="false" ht="15" hidden="false" customHeight="false" outlineLevel="0" collapsed="false">
      <c r="A19" s="39" t="s">
        <v>220</v>
      </c>
      <c r="B19" s="39" t="n">
        <f aca="false">COUNTIF(02_EMPLOYEES!$L$5:$L$204,$A19)</f>
        <v>2</v>
      </c>
    </row>
    <row r="21" customFormat="false" ht="15" hidden="false" customHeight="false" outlineLevel="0" collapsed="false">
      <c r="A21" s="38" t="s">
        <v>237</v>
      </c>
    </row>
    <row r="22" customFormat="false" ht="15" hidden="false" customHeight="false" outlineLevel="0" collapsed="false">
      <c r="A22" s="10" t="s">
        <v>238</v>
      </c>
      <c r="B22" s="10" t="s">
        <v>236</v>
      </c>
    </row>
    <row r="23" customFormat="false" ht="15" hidden="false" customHeight="false" outlineLevel="0" collapsed="false">
      <c r="A23" s="39" t="s">
        <v>60</v>
      </c>
      <c r="B23" s="39" t="n">
        <f aca="false">COUNTIF(02_EMPLOYEES!$N$5:$N$204,$A23)</f>
        <v>7</v>
      </c>
    </row>
    <row r="24" customFormat="false" ht="15" hidden="false" customHeight="false" outlineLevel="0" collapsed="false">
      <c r="A24" s="39" t="s">
        <v>69</v>
      </c>
      <c r="B24" s="39" t="n">
        <f aca="false">COUNTIF(02_EMPLOYEES!$N$5:$N$204,$A24)</f>
        <v>7</v>
      </c>
    </row>
    <row r="25" customFormat="false" ht="15" hidden="false" customHeight="false" outlineLevel="0" collapsed="false">
      <c r="A25" s="39" t="s">
        <v>76</v>
      </c>
      <c r="B25" s="39" t="n">
        <f aca="false">COUNTIF(02_EMPLOYEES!$N$5:$N$204,$A25)</f>
        <v>6</v>
      </c>
    </row>
    <row r="27" customFormat="false" ht="15" hidden="false" customHeight="false" outlineLevel="0" collapsed="false">
      <c r="A27" s="38" t="s">
        <v>239</v>
      </c>
    </row>
    <row r="28" customFormat="false" ht="15" hidden="false" customHeight="false" outlineLevel="0" collapsed="false">
      <c r="A28" s="10" t="s">
        <v>240</v>
      </c>
      <c r="B28" s="10" t="s">
        <v>241</v>
      </c>
      <c r="C28" s="10" t="s">
        <v>242</v>
      </c>
    </row>
    <row r="29" customFormat="false" ht="15" hidden="false" customHeight="false" outlineLevel="0" collapsed="false">
      <c r="A29" s="39" t="s">
        <v>161</v>
      </c>
      <c r="B29" s="39" t="n">
        <f aca="false">COUNTIF(02_EMPLOYEES!$I$5:$I$204,$A29)</f>
        <v>9</v>
      </c>
      <c r="C29" s="39" t="n">
        <f aca="false">COUNTIF(02_EMPLOYEES!$K$5:$K$204,$A29)</f>
        <v>6</v>
      </c>
    </row>
    <row r="30" customFormat="false" ht="15" hidden="false" customHeight="false" outlineLevel="0" collapsed="false">
      <c r="A30" s="39" t="s">
        <v>162</v>
      </c>
      <c r="B30" s="39" t="n">
        <f aca="false">COUNTIF(02_EMPLOYEES!$I$5:$I$204,$A30)</f>
        <v>5</v>
      </c>
      <c r="C30" s="39" t="n">
        <f aca="false">COUNTIF(02_EMPLOYEES!$K$5:$K$204,$A30)</f>
        <v>6</v>
      </c>
    </row>
    <row r="31" customFormat="false" ht="15" hidden="false" customHeight="false" outlineLevel="0" collapsed="false">
      <c r="A31" s="39" t="s">
        <v>163</v>
      </c>
      <c r="B31" s="39" t="n">
        <f aca="false">COUNTIF(02_EMPLOYEES!$I$5:$I$204,$A31)</f>
        <v>6</v>
      </c>
      <c r="C31" s="39" t="n">
        <f aca="false">COUNTIF(02_EMPLOYEES!$K$5:$K$204,$A31)</f>
        <v>8</v>
      </c>
    </row>
  </sheetData>
  <mergeCells count="14">
    <mergeCell ref="A1:L1"/>
    <mergeCell ref="A2:L2"/>
    <mergeCell ref="A4:B4"/>
    <mergeCell ref="C4:D4"/>
    <mergeCell ref="E4:F4"/>
    <mergeCell ref="G4:H4"/>
    <mergeCell ref="I4:J4"/>
    <mergeCell ref="K4:L4"/>
    <mergeCell ref="A5:B6"/>
    <mergeCell ref="C5:D6"/>
    <mergeCell ref="E5:F6"/>
    <mergeCell ref="G5:H6"/>
    <mergeCell ref="I5:J6"/>
    <mergeCell ref="K5:L6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1717"/>
    <pageSetUpPr fitToPage="true"/>
  </sheetPr>
  <dimension ref="A1:H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6"/>
    <col collapsed="false" customWidth="true" hidden="false" outlineLevel="0" max="2" min="2" style="0" width="20"/>
    <col collapsed="false" customWidth="true" hidden="false" outlineLevel="0" max="3" min="3" style="0" width="12"/>
    <col collapsed="false" customWidth="true" hidden="false" outlineLevel="0" max="4" min="4" style="0" width="34"/>
    <col collapsed="false" customWidth="true" hidden="false" outlineLevel="0" max="5" min="5" style="0" width="18"/>
    <col collapsed="false" customWidth="true" hidden="false" outlineLevel="0" max="7" min="6" style="0" width="14"/>
    <col collapsed="false" customWidth="true" hidden="false" outlineLevel="0" max="8" min="8" style="0" width="24"/>
  </cols>
  <sheetData>
    <row r="1" customFormat="false" ht="33.75" hidden="false" customHeight="true" outlineLevel="0" collapsed="false">
      <c r="A1" s="12" t="s">
        <v>243</v>
      </c>
      <c r="B1" s="12"/>
      <c r="C1" s="12"/>
      <c r="D1" s="12"/>
      <c r="E1" s="12"/>
      <c r="F1" s="12"/>
      <c r="G1" s="12"/>
      <c r="H1" s="12"/>
    </row>
    <row r="2" customFormat="false" ht="15" hidden="false" customHeight="false" outlineLevel="0" collapsed="false">
      <c r="A2" s="13" t="s">
        <v>244</v>
      </c>
      <c r="B2" s="13"/>
      <c r="C2" s="13"/>
      <c r="D2" s="13"/>
      <c r="E2" s="13"/>
      <c r="F2" s="13"/>
      <c r="G2" s="13"/>
      <c r="H2" s="13"/>
    </row>
    <row r="4" customFormat="false" ht="27.75" hidden="false" customHeight="true" outlineLevel="0" collapsed="false">
      <c r="A4" s="14" t="s">
        <v>245</v>
      </c>
      <c r="B4" s="14" t="s">
        <v>246</v>
      </c>
      <c r="C4" s="14" t="s">
        <v>247</v>
      </c>
      <c r="D4" s="14" t="s">
        <v>248</v>
      </c>
      <c r="E4" s="14" t="s">
        <v>249</v>
      </c>
      <c r="F4" s="14" t="s">
        <v>250</v>
      </c>
      <c r="G4" s="14" t="s">
        <v>251</v>
      </c>
      <c r="H4" s="14" t="s">
        <v>252</v>
      </c>
    </row>
    <row r="5" customFormat="false" ht="23.85" hidden="false" customHeight="false" outlineLevel="0" collapsed="false">
      <c r="A5" s="24" t="str">
        <f aca="false">IF(02_EMPLOYEES!$A$5="","",02_EMPLOYEES!$A$5)</f>
        <v>DEMO-EMP-001</v>
      </c>
      <c r="B5" s="20" t="str">
        <f aca="false">IFERROR(02_EMPLOYEES!$L$5,"")</f>
        <v>Foundation Builder</v>
      </c>
      <c r="C5" s="40"/>
      <c r="D5" s="41" t="str">
        <f aca="false">IF($B5="","",IFERROR(INDEX(04_9BOX_MATRIX!$D$13:$D$21,MATCH($B5,04_9BOX_MATRIX!$A$13:$A$21,0)),""))</f>
        <v>performance improvement plan; coaching; skills development</v>
      </c>
      <c r="E5" s="17"/>
      <c r="F5" s="18"/>
      <c r="G5" s="40"/>
      <c r="H5" s="23"/>
    </row>
    <row r="6" customFormat="false" ht="15" hidden="false" customHeight="false" outlineLevel="0" collapsed="false">
      <c r="A6" s="24" t="str">
        <f aca="false">IF(02_EMPLOYEES!$A$6="","",02_EMPLOYEES!$A$6)</f>
        <v>DEMO-EMP-002</v>
      </c>
      <c r="B6" s="20" t="str">
        <f aca="false">IFERROR(02_EMPLOYEES!$L$6,"")</f>
        <v>Untapped Potential</v>
      </c>
      <c r="C6" s="40"/>
      <c r="D6" s="41" t="str">
        <f aca="false">IF($B6="","",IFERROR(INDEX(04_9BOX_MATRIX!$D$13:$D$21,MATCH($B6,04_9BOX_MATRIX!$A$13:$A$21,0)),""))</f>
        <v>career conversation; role redesign; coaching</v>
      </c>
      <c r="E6" s="17"/>
      <c r="F6" s="18"/>
      <c r="G6" s="40"/>
      <c r="H6" s="23"/>
    </row>
    <row r="7" customFormat="false" ht="15" hidden="false" customHeight="false" outlineLevel="0" collapsed="false">
      <c r="A7" s="24" t="str">
        <f aca="false">IF(02_EMPLOYEES!$A$7="","",02_EMPLOYEES!$A$7)</f>
        <v>DEMO-EMP-003</v>
      </c>
      <c r="B7" s="20" t="str">
        <f aca="false">IFERROR(02_EMPLOYEES!$L$7,"")</f>
        <v>Untapped Potential</v>
      </c>
      <c r="C7" s="40"/>
      <c r="D7" s="41" t="str">
        <f aca="false">IF($B7="","",IFERROR(INDEX(04_9BOX_MATRIX!$D$13:$D$21,MATCH($B7,04_9BOX_MATRIX!$A$13:$A$21,0)),""))</f>
        <v>career conversation; role redesign; coaching</v>
      </c>
      <c r="E7" s="17"/>
      <c r="F7" s="18"/>
      <c r="G7" s="40"/>
      <c r="H7" s="23"/>
    </row>
    <row r="8" customFormat="false" ht="15" hidden="false" customHeight="false" outlineLevel="0" collapsed="false">
      <c r="A8" s="24" t="str">
        <f aca="false">IF(02_EMPLOYEES!$A$8="","",02_EMPLOYEES!$A$8)</f>
        <v>DEMO-EMP-004</v>
      </c>
      <c r="B8" s="20" t="str">
        <f aca="false">IFERROR(02_EMPLOYEES!$L$8,"")</f>
        <v>Steady Specialist</v>
      </c>
      <c r="C8" s="40"/>
      <c r="D8" s="41" t="str">
        <f aca="false">IF($B8="","",IFERROR(INDEX(04_9BOX_MATRIX!$D$13:$D$21,MATCH($B8,04_9BOX_MATRIX!$A$13:$A$21,0)),""))</f>
        <v>role redesign (opciono); skills development</v>
      </c>
      <c r="E8" s="17"/>
      <c r="F8" s="18"/>
      <c r="G8" s="40"/>
      <c r="H8" s="23"/>
    </row>
    <row r="9" customFormat="false" ht="23.85" hidden="false" customHeight="false" outlineLevel="0" collapsed="false">
      <c r="A9" s="24" t="str">
        <f aca="false">IF(02_EMPLOYEES!$A$9="","",02_EMPLOYEES!$A$9)</f>
        <v>DEMO-EMP-005</v>
      </c>
      <c r="B9" s="20" t="str">
        <f aca="false">IFERROR(02_EMPLOYEES!$L$9,"")</f>
        <v>Core Contributor</v>
      </c>
      <c r="C9" s="40"/>
      <c r="D9" s="41" t="str">
        <f aca="false">IF($B9="","",IFERROR(INDEX(04_9BOX_MATRIX!$D$13:$D$21,MATCH($B9,04_9BOX_MATRIX!$A$13:$A$21,0)),""))</f>
        <v>skills development; job enrichment; mentoring</v>
      </c>
      <c r="E9" s="17"/>
      <c r="F9" s="18"/>
      <c r="G9" s="40"/>
      <c r="H9" s="23"/>
    </row>
    <row r="10" customFormat="false" ht="15" hidden="false" customHeight="false" outlineLevel="0" collapsed="false">
      <c r="A10" s="24" t="str">
        <f aca="false">IF(02_EMPLOYEES!$A$10="","",02_EMPLOYEES!$A$10)</f>
        <v>DEMO-EMP-006</v>
      </c>
      <c r="B10" s="20" t="str">
        <f aca="false">IFERROR(02_EMPLOYEES!$L$10,"")</f>
        <v>Emerging Talent</v>
      </c>
      <c r="C10" s="40"/>
      <c r="D10" s="41" t="str">
        <f aca="false">IF($B10="","",IFERROR(INDEX(04_9BOX_MATRIX!$D$13:$D$21,MATCH($B10,04_9BOX_MATRIX!$A$13:$A$21,0)),""))</f>
        <v>coaching; mentoring; skills development</v>
      </c>
      <c r="E10" s="17"/>
      <c r="F10" s="18"/>
      <c r="G10" s="40"/>
      <c r="H10" s="23"/>
    </row>
    <row r="11" customFormat="false" ht="23.85" hidden="false" customHeight="false" outlineLevel="0" collapsed="false">
      <c r="A11" s="24" t="str">
        <f aca="false">IF(02_EMPLOYEES!$A$11="","",02_EMPLOYEES!$A$11)</f>
        <v>DEMO-EMP-007</v>
      </c>
      <c r="B11" s="20" t="str">
        <f aca="false">IFERROR(02_EMPLOYEES!$L$11,"")</f>
        <v>Trusted Expert</v>
      </c>
      <c r="C11" s="40"/>
      <c r="D11" s="41" t="str">
        <f aca="false">IF($B11="","",IFERROR(INDEX(04_9BOX_MATRIX!$D$13:$D$21,MATCH($B11,04_9BOX_MATRIX!$A$13:$A$21,0)),""))</f>
        <v>expert track development; mentoring drugih; knowledge transfer</v>
      </c>
      <c r="E11" s="17"/>
      <c r="F11" s="18"/>
      <c r="G11" s="40"/>
      <c r="H11" s="23"/>
    </row>
    <row r="12" customFormat="false" ht="23.85" hidden="false" customHeight="false" outlineLevel="0" collapsed="false">
      <c r="A12" s="24" t="str">
        <f aca="false">IF(02_EMPLOYEES!$A$12="","",02_EMPLOYEES!$A$12)</f>
        <v>DEMO-EMP-008</v>
      </c>
      <c r="B12" s="20" t="str">
        <f aca="false">IFERROR(02_EMPLOYEES!$L$12,"")</f>
        <v>Strong Performer</v>
      </c>
      <c r="C12" s="40"/>
      <c r="D12" s="41" t="str">
        <f aca="false">IF($B12="","",IFERROR(INDEX(04_9BOX_MATRIX!$D$13:$D$21,MATCH($B12,04_9BOX_MATRIX!$A$13:$A$21,0)),""))</f>
        <v>skills development; cross-functional projects; coaching</v>
      </c>
      <c r="E12" s="17"/>
      <c r="F12" s="18"/>
      <c r="G12" s="40"/>
      <c r="H12" s="23"/>
    </row>
    <row r="13" customFormat="false" ht="23.85" hidden="false" customHeight="false" outlineLevel="0" collapsed="false">
      <c r="A13" s="24" t="str">
        <f aca="false">IF(02_EMPLOYEES!$A$13="","",02_EMPLOYEES!$A$13)</f>
        <v>DEMO-EMP-009</v>
      </c>
      <c r="B13" s="20" t="str">
        <f aca="false">IFERROR(02_EMPLOYEES!$L$13,"")</f>
        <v>Future Leader</v>
      </c>
      <c r="C13" s="40"/>
      <c r="D13" s="41" t="str">
        <f aca="false">IF($B13="","",IFERROR(INDEX(04_9BOX_MATRIX!$D$13:$D$21,MATCH($B13,04_9BOX_MATRIX!$A$13:$A$21,0)),""))</f>
        <v>stretch assignment; leadership development; mentoring drugih</v>
      </c>
      <c r="E13" s="17"/>
      <c r="F13" s="18"/>
      <c r="G13" s="40"/>
      <c r="H13" s="23"/>
    </row>
    <row r="14" customFormat="false" ht="23.85" hidden="false" customHeight="false" outlineLevel="0" collapsed="false">
      <c r="A14" s="24" t="str">
        <f aca="false">IF(02_EMPLOYEES!$A$14="","",02_EMPLOYEES!$A$14)</f>
        <v>DEMO-EMP-010</v>
      </c>
      <c r="B14" s="20" t="str">
        <f aca="false">IFERROR(02_EMPLOYEES!$L$14,"")</f>
        <v>Foundation Builder</v>
      </c>
      <c r="C14" s="40"/>
      <c r="D14" s="41" t="str">
        <f aca="false">IF($B14="","",IFERROR(INDEX(04_9BOX_MATRIX!$D$13:$D$21,MATCH($B14,04_9BOX_MATRIX!$A$13:$A$21,0)),""))</f>
        <v>performance improvement plan; coaching; skills development</v>
      </c>
      <c r="E14" s="17"/>
      <c r="F14" s="18"/>
      <c r="G14" s="40"/>
      <c r="H14" s="23"/>
    </row>
    <row r="15" customFormat="false" ht="15" hidden="false" customHeight="false" outlineLevel="0" collapsed="false">
      <c r="A15" s="24" t="str">
        <f aca="false">IF(02_EMPLOYEES!$A$15="","",02_EMPLOYEES!$A$15)</f>
        <v>DEMO-EMP-011</v>
      </c>
      <c r="B15" s="20" t="str">
        <f aca="false">IFERROR(02_EMPLOYEES!$L$15,"")</f>
        <v>Untapped Potential</v>
      </c>
      <c r="C15" s="40"/>
      <c r="D15" s="41" t="str">
        <f aca="false">IF($B15="","",IFERROR(INDEX(04_9BOX_MATRIX!$D$13:$D$21,MATCH($B15,04_9BOX_MATRIX!$A$13:$A$21,0)),""))</f>
        <v>career conversation; role redesign; coaching</v>
      </c>
      <c r="E15" s="17"/>
      <c r="F15" s="18"/>
      <c r="G15" s="40"/>
      <c r="H15" s="23"/>
    </row>
    <row r="16" customFormat="false" ht="15" hidden="false" customHeight="false" outlineLevel="0" collapsed="false">
      <c r="A16" s="24" t="str">
        <f aca="false">IF(02_EMPLOYEES!$A$16="","",02_EMPLOYEES!$A$16)</f>
        <v>DEMO-EMP-012</v>
      </c>
      <c r="B16" s="20" t="str">
        <f aca="false">IFERROR(02_EMPLOYEES!$L$16,"")</f>
        <v>Untapped Potential</v>
      </c>
      <c r="C16" s="40"/>
      <c r="D16" s="41" t="str">
        <f aca="false">IF($B16="","",IFERROR(INDEX(04_9BOX_MATRIX!$D$13:$D$21,MATCH($B16,04_9BOX_MATRIX!$A$13:$A$21,0)),""))</f>
        <v>career conversation; role redesign; coaching</v>
      </c>
      <c r="E16" s="17"/>
      <c r="F16" s="18"/>
      <c r="G16" s="40"/>
      <c r="H16" s="23"/>
    </row>
    <row r="17" customFormat="false" ht="15" hidden="false" customHeight="false" outlineLevel="0" collapsed="false">
      <c r="A17" s="24" t="str">
        <f aca="false">IF(02_EMPLOYEES!$A$17="","",02_EMPLOYEES!$A$17)</f>
        <v>DEMO-EMP-013</v>
      </c>
      <c r="B17" s="20" t="str">
        <f aca="false">IFERROR(02_EMPLOYEES!$L$17,"")</f>
        <v>Steady Specialist</v>
      </c>
      <c r="C17" s="40"/>
      <c r="D17" s="41" t="str">
        <f aca="false">IF($B17="","",IFERROR(INDEX(04_9BOX_MATRIX!$D$13:$D$21,MATCH($B17,04_9BOX_MATRIX!$A$13:$A$21,0)),""))</f>
        <v>role redesign (opciono); skills development</v>
      </c>
      <c r="E17" s="17"/>
      <c r="F17" s="18"/>
      <c r="G17" s="40"/>
      <c r="H17" s="23"/>
    </row>
    <row r="18" customFormat="false" ht="23.85" hidden="false" customHeight="false" outlineLevel="0" collapsed="false">
      <c r="A18" s="24" t="str">
        <f aca="false">IF(02_EMPLOYEES!$A$18="","",02_EMPLOYEES!$A$18)</f>
        <v>DEMO-EMP-014</v>
      </c>
      <c r="B18" s="20" t="str">
        <f aca="false">IFERROR(02_EMPLOYEES!$L$18,"")</f>
        <v>Core Contributor</v>
      </c>
      <c r="C18" s="40"/>
      <c r="D18" s="41" t="str">
        <f aca="false">IF($B18="","",IFERROR(INDEX(04_9BOX_MATRIX!$D$13:$D$21,MATCH($B18,04_9BOX_MATRIX!$A$13:$A$21,0)),""))</f>
        <v>skills development; job enrichment; mentoring</v>
      </c>
      <c r="E18" s="17"/>
      <c r="F18" s="18"/>
      <c r="G18" s="40"/>
      <c r="H18" s="23"/>
    </row>
    <row r="19" customFormat="false" ht="23.85" hidden="false" customHeight="false" outlineLevel="0" collapsed="false">
      <c r="A19" s="24" t="str">
        <f aca="false">IF(02_EMPLOYEES!$A$19="","",02_EMPLOYEES!$A$19)</f>
        <v>DEMO-EMP-015</v>
      </c>
      <c r="B19" s="20" t="str">
        <f aca="false">IFERROR(02_EMPLOYEES!$L$19,"")</f>
        <v>Developing Contributor</v>
      </c>
      <c r="C19" s="40"/>
      <c r="D19" s="41" t="str">
        <f aca="false">IF($B19="","",IFERROR(INDEX(04_9BOX_MATRIX!$D$13:$D$21,MATCH($B19,04_9BOX_MATRIX!$A$13:$A$21,0)),""))</f>
        <v>skills development; performance improvement plan; coaching</v>
      </c>
      <c r="E19" s="17"/>
      <c r="F19" s="18"/>
      <c r="G19" s="40"/>
      <c r="H19" s="23"/>
    </row>
    <row r="20" customFormat="false" ht="23.85" hidden="false" customHeight="false" outlineLevel="0" collapsed="false">
      <c r="A20" s="24" t="str">
        <f aca="false">IF(02_EMPLOYEES!$A$20="","",02_EMPLOYEES!$A$20)</f>
        <v>DEMO-EMP-016</v>
      </c>
      <c r="B20" s="20" t="str">
        <f aca="false">IFERROR(02_EMPLOYEES!$L$20,"")</f>
        <v>Trusted Expert</v>
      </c>
      <c r="C20" s="40"/>
      <c r="D20" s="41" t="str">
        <f aca="false">IF($B20="","",IFERROR(INDEX(04_9BOX_MATRIX!$D$13:$D$21,MATCH($B20,04_9BOX_MATRIX!$A$13:$A$21,0)),""))</f>
        <v>expert track development; mentoring drugih; knowledge transfer</v>
      </c>
      <c r="E20" s="17"/>
      <c r="F20" s="18"/>
      <c r="G20" s="40"/>
      <c r="H20" s="23"/>
    </row>
    <row r="21" customFormat="false" ht="23.85" hidden="false" customHeight="false" outlineLevel="0" collapsed="false">
      <c r="A21" s="24" t="str">
        <f aca="false">IF(02_EMPLOYEES!$A$21="","",02_EMPLOYEES!$A$21)</f>
        <v>DEMO-EMP-017</v>
      </c>
      <c r="B21" s="20" t="str">
        <f aca="false">IFERROR(02_EMPLOYEES!$L$21,"")</f>
        <v>Strong Performer</v>
      </c>
      <c r="C21" s="40"/>
      <c r="D21" s="41" t="str">
        <f aca="false">IF($B21="","",IFERROR(INDEX(04_9BOX_MATRIX!$D$13:$D$21,MATCH($B21,04_9BOX_MATRIX!$A$13:$A$21,0)),""))</f>
        <v>skills development; cross-functional projects; coaching</v>
      </c>
      <c r="E21" s="17"/>
      <c r="F21" s="18"/>
      <c r="G21" s="40"/>
      <c r="H21" s="23"/>
    </row>
    <row r="22" customFormat="false" ht="23.85" hidden="false" customHeight="false" outlineLevel="0" collapsed="false">
      <c r="A22" s="24" t="str">
        <f aca="false">IF(02_EMPLOYEES!$A$22="","",02_EMPLOYEES!$A$22)</f>
        <v>DEMO-EMP-018</v>
      </c>
      <c r="B22" s="20" t="str">
        <f aca="false">IFERROR(02_EMPLOYEES!$L$22,"")</f>
        <v>Future Leader</v>
      </c>
      <c r="C22" s="40"/>
      <c r="D22" s="41" t="str">
        <f aca="false">IF($B22="","",IFERROR(INDEX(04_9BOX_MATRIX!$D$13:$D$21,MATCH($B22,04_9BOX_MATRIX!$A$13:$A$21,0)),""))</f>
        <v>stretch assignment; leadership development; mentoring drugih</v>
      </c>
      <c r="E22" s="17"/>
      <c r="F22" s="18"/>
      <c r="G22" s="40"/>
      <c r="H22" s="23"/>
    </row>
    <row r="23" customFormat="false" ht="23.85" hidden="false" customHeight="false" outlineLevel="0" collapsed="false">
      <c r="A23" s="24" t="str">
        <f aca="false">IF(02_EMPLOYEES!$A$23="","",02_EMPLOYEES!$A$23)</f>
        <v>DEMO-EMP-019</v>
      </c>
      <c r="B23" s="20" t="str">
        <f aca="false">IFERROR(02_EMPLOYEES!$L$23,"")</f>
        <v>Developing Contributor</v>
      </c>
      <c r="C23" s="40"/>
      <c r="D23" s="41" t="str">
        <f aca="false">IF($B23="","",IFERROR(INDEX(04_9BOX_MATRIX!$D$13:$D$21,MATCH($B23,04_9BOX_MATRIX!$A$13:$A$21,0)),""))</f>
        <v>skills development; performance improvement plan; coaching</v>
      </c>
      <c r="E23" s="17"/>
      <c r="F23" s="18"/>
      <c r="G23" s="40"/>
      <c r="H23" s="23"/>
    </row>
    <row r="24" customFormat="false" ht="15" hidden="false" customHeight="false" outlineLevel="0" collapsed="false">
      <c r="A24" s="24" t="str">
        <f aca="false">IF(02_EMPLOYEES!$A$24="","",02_EMPLOYEES!$A$24)</f>
        <v>DEMO-EMP-020</v>
      </c>
      <c r="B24" s="20" t="str">
        <f aca="false">IFERROR(02_EMPLOYEES!$L$24,"")</f>
        <v>Untapped Potential</v>
      </c>
      <c r="C24" s="40"/>
      <c r="D24" s="41" t="str">
        <f aca="false">IF($B24="","",IFERROR(INDEX(04_9BOX_MATRIX!$D$13:$D$21,MATCH($B24,04_9BOX_MATRIX!$A$13:$A$21,0)),""))</f>
        <v>career conversation; role redesign; coaching</v>
      </c>
      <c r="E24" s="17"/>
      <c r="F24" s="18"/>
      <c r="G24" s="40"/>
      <c r="H24" s="23"/>
    </row>
    <row r="25" customFormat="false" ht="15" hidden="false" customHeight="false" outlineLevel="0" collapsed="false">
      <c r="A25" s="24" t="str">
        <f aca="false">IF(02_EMPLOYEES!$A$25="","",02_EMPLOYEES!$A$25)</f>
        <v/>
      </c>
      <c r="B25" s="20" t="str">
        <f aca="false">IFERROR(02_EMPLOYEES!$L$25,"")</f>
        <v/>
      </c>
      <c r="C25" s="40"/>
      <c r="D25" s="41" t="str">
        <f aca="false">IF($B25="","",IFERROR(INDEX(04_9BOX_MATRIX!$D$13:$D$21,MATCH($B25,04_9BOX_MATRIX!$A$13:$A$21,0)),""))</f>
        <v/>
      </c>
      <c r="E25" s="17"/>
      <c r="F25" s="18"/>
      <c r="G25" s="40"/>
      <c r="H25" s="23"/>
    </row>
    <row r="26" customFormat="false" ht="15" hidden="false" customHeight="false" outlineLevel="0" collapsed="false">
      <c r="A26" s="24" t="str">
        <f aca="false">IF(02_EMPLOYEES!$A$26="","",02_EMPLOYEES!$A$26)</f>
        <v/>
      </c>
      <c r="B26" s="20" t="str">
        <f aca="false">IFERROR(02_EMPLOYEES!$L$26,"")</f>
        <v/>
      </c>
      <c r="C26" s="40"/>
      <c r="D26" s="41" t="str">
        <f aca="false">IF($B26="","",IFERROR(INDEX(04_9BOX_MATRIX!$D$13:$D$21,MATCH($B26,04_9BOX_MATRIX!$A$13:$A$21,0)),""))</f>
        <v/>
      </c>
      <c r="E26" s="17"/>
      <c r="F26" s="18"/>
      <c r="G26" s="40"/>
      <c r="H26" s="23"/>
    </row>
    <row r="27" customFormat="false" ht="15" hidden="false" customHeight="false" outlineLevel="0" collapsed="false">
      <c r="A27" s="24" t="str">
        <f aca="false">IF(02_EMPLOYEES!$A$27="","",02_EMPLOYEES!$A$27)</f>
        <v/>
      </c>
      <c r="B27" s="20" t="str">
        <f aca="false">IFERROR(02_EMPLOYEES!$L$27,"")</f>
        <v/>
      </c>
      <c r="C27" s="40"/>
      <c r="D27" s="41" t="str">
        <f aca="false">IF($B27="","",IFERROR(INDEX(04_9BOX_MATRIX!$D$13:$D$21,MATCH($B27,04_9BOX_MATRIX!$A$13:$A$21,0)),""))</f>
        <v/>
      </c>
      <c r="E27" s="17"/>
      <c r="F27" s="18"/>
      <c r="G27" s="40"/>
      <c r="H27" s="23"/>
    </row>
    <row r="28" customFormat="false" ht="15" hidden="false" customHeight="false" outlineLevel="0" collapsed="false">
      <c r="A28" s="24" t="str">
        <f aca="false">IF(02_EMPLOYEES!$A$28="","",02_EMPLOYEES!$A$28)</f>
        <v/>
      </c>
      <c r="B28" s="20" t="str">
        <f aca="false">IFERROR(02_EMPLOYEES!$L$28,"")</f>
        <v/>
      </c>
      <c r="C28" s="40"/>
      <c r="D28" s="41" t="str">
        <f aca="false">IF($B28="","",IFERROR(INDEX(04_9BOX_MATRIX!$D$13:$D$21,MATCH($B28,04_9BOX_MATRIX!$A$13:$A$21,0)),""))</f>
        <v/>
      </c>
      <c r="E28" s="17"/>
      <c r="F28" s="18"/>
      <c r="G28" s="40"/>
      <c r="H28" s="23"/>
    </row>
    <row r="29" customFormat="false" ht="15" hidden="false" customHeight="false" outlineLevel="0" collapsed="false">
      <c r="A29" s="24" t="str">
        <f aca="false">IF(02_EMPLOYEES!$A$29="","",02_EMPLOYEES!$A$29)</f>
        <v/>
      </c>
      <c r="B29" s="20" t="str">
        <f aca="false">IFERROR(02_EMPLOYEES!$L$29,"")</f>
        <v/>
      </c>
      <c r="C29" s="40"/>
      <c r="D29" s="41" t="str">
        <f aca="false">IF($B29="","",IFERROR(INDEX(04_9BOX_MATRIX!$D$13:$D$21,MATCH($B29,04_9BOX_MATRIX!$A$13:$A$21,0)),""))</f>
        <v/>
      </c>
      <c r="E29" s="17"/>
      <c r="F29" s="18"/>
      <c r="G29" s="40"/>
      <c r="H29" s="23"/>
    </row>
    <row r="30" customFormat="false" ht="15" hidden="false" customHeight="false" outlineLevel="0" collapsed="false">
      <c r="A30" s="24" t="str">
        <f aca="false">IF(02_EMPLOYEES!$A$30="","",02_EMPLOYEES!$A$30)</f>
        <v/>
      </c>
      <c r="B30" s="20" t="str">
        <f aca="false">IFERROR(02_EMPLOYEES!$L$30,"")</f>
        <v/>
      </c>
      <c r="C30" s="40"/>
      <c r="D30" s="41" t="str">
        <f aca="false">IF($B30="","",IFERROR(INDEX(04_9BOX_MATRIX!$D$13:$D$21,MATCH($B30,04_9BOX_MATRIX!$A$13:$A$21,0)),""))</f>
        <v/>
      </c>
      <c r="E30" s="17"/>
      <c r="F30" s="18"/>
      <c r="G30" s="40"/>
      <c r="H30" s="23"/>
    </row>
    <row r="31" customFormat="false" ht="15" hidden="false" customHeight="false" outlineLevel="0" collapsed="false">
      <c r="A31" s="24" t="str">
        <f aca="false">IF(02_EMPLOYEES!$A$31="","",02_EMPLOYEES!$A$31)</f>
        <v/>
      </c>
      <c r="B31" s="20" t="str">
        <f aca="false">IFERROR(02_EMPLOYEES!$L$31,"")</f>
        <v/>
      </c>
      <c r="C31" s="40"/>
      <c r="D31" s="41" t="str">
        <f aca="false">IF($B31="","",IFERROR(INDEX(04_9BOX_MATRIX!$D$13:$D$21,MATCH($B31,04_9BOX_MATRIX!$A$13:$A$21,0)),""))</f>
        <v/>
      </c>
      <c r="E31" s="17"/>
      <c r="F31" s="18"/>
      <c r="G31" s="40"/>
      <c r="H31" s="23"/>
    </row>
    <row r="32" customFormat="false" ht="15" hidden="false" customHeight="false" outlineLevel="0" collapsed="false">
      <c r="A32" s="24" t="str">
        <f aca="false">IF(02_EMPLOYEES!$A$32="","",02_EMPLOYEES!$A$32)</f>
        <v/>
      </c>
      <c r="B32" s="20" t="str">
        <f aca="false">IFERROR(02_EMPLOYEES!$L$32,"")</f>
        <v/>
      </c>
      <c r="C32" s="40"/>
      <c r="D32" s="41" t="str">
        <f aca="false">IF($B32="","",IFERROR(INDEX(04_9BOX_MATRIX!$D$13:$D$21,MATCH($B32,04_9BOX_MATRIX!$A$13:$A$21,0)),""))</f>
        <v/>
      </c>
      <c r="E32" s="17"/>
      <c r="F32" s="18"/>
      <c r="G32" s="40"/>
      <c r="H32" s="23"/>
    </row>
    <row r="33" customFormat="false" ht="15" hidden="false" customHeight="false" outlineLevel="0" collapsed="false">
      <c r="A33" s="24" t="str">
        <f aca="false">IF(02_EMPLOYEES!$A$33="","",02_EMPLOYEES!$A$33)</f>
        <v/>
      </c>
      <c r="B33" s="20" t="str">
        <f aca="false">IFERROR(02_EMPLOYEES!$L$33,"")</f>
        <v/>
      </c>
      <c r="C33" s="40"/>
      <c r="D33" s="41" t="str">
        <f aca="false">IF($B33="","",IFERROR(INDEX(04_9BOX_MATRIX!$D$13:$D$21,MATCH($B33,04_9BOX_MATRIX!$A$13:$A$21,0)),""))</f>
        <v/>
      </c>
      <c r="E33" s="17"/>
      <c r="F33" s="18"/>
      <c r="G33" s="40"/>
      <c r="H33" s="23"/>
    </row>
    <row r="34" customFormat="false" ht="15" hidden="false" customHeight="false" outlineLevel="0" collapsed="false">
      <c r="A34" s="24" t="str">
        <f aca="false">IF(02_EMPLOYEES!$A$34="","",02_EMPLOYEES!$A$34)</f>
        <v/>
      </c>
      <c r="B34" s="20" t="str">
        <f aca="false">IFERROR(02_EMPLOYEES!$L$34,"")</f>
        <v/>
      </c>
      <c r="C34" s="40"/>
      <c r="D34" s="41" t="str">
        <f aca="false">IF($B34="","",IFERROR(INDEX(04_9BOX_MATRIX!$D$13:$D$21,MATCH($B34,04_9BOX_MATRIX!$A$13:$A$21,0)),""))</f>
        <v/>
      </c>
      <c r="E34" s="17"/>
      <c r="F34" s="18"/>
      <c r="G34" s="40"/>
      <c r="H34" s="23"/>
    </row>
    <row r="35" customFormat="false" ht="15" hidden="false" customHeight="false" outlineLevel="0" collapsed="false">
      <c r="A35" s="24" t="str">
        <f aca="false">IF(02_EMPLOYEES!$A$35="","",02_EMPLOYEES!$A$35)</f>
        <v/>
      </c>
      <c r="B35" s="20" t="str">
        <f aca="false">IFERROR(02_EMPLOYEES!$L$35,"")</f>
        <v/>
      </c>
      <c r="C35" s="40"/>
      <c r="D35" s="41" t="str">
        <f aca="false">IF($B35="","",IFERROR(INDEX(04_9BOX_MATRIX!$D$13:$D$21,MATCH($B35,04_9BOX_MATRIX!$A$13:$A$21,0)),""))</f>
        <v/>
      </c>
      <c r="E35" s="17"/>
      <c r="F35" s="18"/>
      <c r="G35" s="40"/>
      <c r="H35" s="23"/>
    </row>
    <row r="36" customFormat="false" ht="15" hidden="false" customHeight="false" outlineLevel="0" collapsed="false">
      <c r="A36" s="24" t="str">
        <f aca="false">IF(02_EMPLOYEES!$A$36="","",02_EMPLOYEES!$A$36)</f>
        <v/>
      </c>
      <c r="B36" s="20" t="str">
        <f aca="false">IFERROR(02_EMPLOYEES!$L$36,"")</f>
        <v/>
      </c>
      <c r="C36" s="40"/>
      <c r="D36" s="41" t="str">
        <f aca="false">IF($B36="","",IFERROR(INDEX(04_9BOX_MATRIX!$D$13:$D$21,MATCH($B36,04_9BOX_MATRIX!$A$13:$A$21,0)),""))</f>
        <v/>
      </c>
      <c r="E36" s="17"/>
      <c r="F36" s="18"/>
      <c r="G36" s="40"/>
      <c r="H36" s="23"/>
    </row>
    <row r="37" customFormat="false" ht="15" hidden="false" customHeight="false" outlineLevel="0" collapsed="false">
      <c r="A37" s="24" t="str">
        <f aca="false">IF(02_EMPLOYEES!$A$37="","",02_EMPLOYEES!$A$37)</f>
        <v/>
      </c>
      <c r="B37" s="20" t="str">
        <f aca="false">IFERROR(02_EMPLOYEES!$L$37,"")</f>
        <v/>
      </c>
      <c r="C37" s="40"/>
      <c r="D37" s="41" t="str">
        <f aca="false">IF($B37="","",IFERROR(INDEX(04_9BOX_MATRIX!$D$13:$D$21,MATCH($B37,04_9BOX_MATRIX!$A$13:$A$21,0)),""))</f>
        <v/>
      </c>
      <c r="E37" s="17"/>
      <c r="F37" s="18"/>
      <c r="G37" s="40"/>
      <c r="H37" s="23"/>
    </row>
    <row r="38" customFormat="false" ht="15" hidden="false" customHeight="false" outlineLevel="0" collapsed="false">
      <c r="A38" s="24" t="str">
        <f aca="false">IF(02_EMPLOYEES!$A$38="","",02_EMPLOYEES!$A$38)</f>
        <v/>
      </c>
      <c r="B38" s="20" t="str">
        <f aca="false">IFERROR(02_EMPLOYEES!$L$38,"")</f>
        <v/>
      </c>
      <c r="C38" s="40"/>
      <c r="D38" s="41" t="str">
        <f aca="false">IF($B38="","",IFERROR(INDEX(04_9BOX_MATRIX!$D$13:$D$21,MATCH($B38,04_9BOX_MATRIX!$A$13:$A$21,0)),""))</f>
        <v/>
      </c>
      <c r="E38" s="17"/>
      <c r="F38" s="18"/>
      <c r="G38" s="40"/>
      <c r="H38" s="23"/>
    </row>
    <row r="39" customFormat="false" ht="15" hidden="false" customHeight="false" outlineLevel="0" collapsed="false">
      <c r="A39" s="24" t="str">
        <f aca="false">IF(02_EMPLOYEES!$A$39="","",02_EMPLOYEES!$A$39)</f>
        <v/>
      </c>
      <c r="B39" s="20" t="str">
        <f aca="false">IFERROR(02_EMPLOYEES!$L$39,"")</f>
        <v/>
      </c>
      <c r="C39" s="40"/>
      <c r="D39" s="41" t="str">
        <f aca="false">IF($B39="","",IFERROR(INDEX(04_9BOX_MATRIX!$D$13:$D$21,MATCH($B39,04_9BOX_MATRIX!$A$13:$A$21,0)),""))</f>
        <v/>
      </c>
      <c r="E39" s="17"/>
      <c r="F39" s="18"/>
      <c r="G39" s="40"/>
      <c r="H39" s="23"/>
    </row>
    <row r="40" customFormat="false" ht="15" hidden="false" customHeight="false" outlineLevel="0" collapsed="false">
      <c r="A40" s="24" t="str">
        <f aca="false">IF(02_EMPLOYEES!$A$40="","",02_EMPLOYEES!$A$40)</f>
        <v/>
      </c>
      <c r="B40" s="20" t="str">
        <f aca="false">IFERROR(02_EMPLOYEES!$L$40,"")</f>
        <v/>
      </c>
      <c r="C40" s="40"/>
      <c r="D40" s="41" t="str">
        <f aca="false">IF($B40="","",IFERROR(INDEX(04_9BOX_MATRIX!$D$13:$D$21,MATCH($B40,04_9BOX_MATRIX!$A$13:$A$21,0)),""))</f>
        <v/>
      </c>
      <c r="E40" s="17"/>
      <c r="F40" s="18"/>
      <c r="G40" s="40"/>
      <c r="H40" s="23"/>
    </row>
    <row r="41" customFormat="false" ht="15" hidden="false" customHeight="false" outlineLevel="0" collapsed="false">
      <c r="A41" s="24" t="str">
        <f aca="false">IF(02_EMPLOYEES!$A$41="","",02_EMPLOYEES!$A$41)</f>
        <v/>
      </c>
      <c r="B41" s="20" t="str">
        <f aca="false">IFERROR(02_EMPLOYEES!$L$41,"")</f>
        <v/>
      </c>
      <c r="C41" s="40"/>
      <c r="D41" s="41" t="str">
        <f aca="false">IF($B41="","",IFERROR(INDEX(04_9BOX_MATRIX!$D$13:$D$21,MATCH($B41,04_9BOX_MATRIX!$A$13:$A$21,0)),""))</f>
        <v/>
      </c>
      <c r="E41" s="17"/>
      <c r="F41" s="18"/>
      <c r="G41" s="40"/>
      <c r="H41" s="23"/>
    </row>
    <row r="42" customFormat="false" ht="15" hidden="false" customHeight="false" outlineLevel="0" collapsed="false">
      <c r="A42" s="24" t="str">
        <f aca="false">IF(02_EMPLOYEES!$A$42="","",02_EMPLOYEES!$A$42)</f>
        <v/>
      </c>
      <c r="B42" s="20" t="str">
        <f aca="false">IFERROR(02_EMPLOYEES!$L$42,"")</f>
        <v/>
      </c>
      <c r="C42" s="40"/>
      <c r="D42" s="41" t="str">
        <f aca="false">IF($B42="","",IFERROR(INDEX(04_9BOX_MATRIX!$D$13:$D$21,MATCH($B42,04_9BOX_MATRIX!$A$13:$A$21,0)),""))</f>
        <v/>
      </c>
      <c r="E42" s="17"/>
      <c r="F42" s="18"/>
      <c r="G42" s="40"/>
      <c r="H42" s="23"/>
    </row>
    <row r="43" customFormat="false" ht="15" hidden="false" customHeight="false" outlineLevel="0" collapsed="false">
      <c r="A43" s="24" t="str">
        <f aca="false">IF(02_EMPLOYEES!$A$43="","",02_EMPLOYEES!$A$43)</f>
        <v/>
      </c>
      <c r="B43" s="20" t="str">
        <f aca="false">IFERROR(02_EMPLOYEES!$L$43,"")</f>
        <v/>
      </c>
      <c r="C43" s="40"/>
      <c r="D43" s="41" t="str">
        <f aca="false">IF($B43="","",IFERROR(INDEX(04_9BOX_MATRIX!$D$13:$D$21,MATCH($B43,04_9BOX_MATRIX!$A$13:$A$21,0)),""))</f>
        <v/>
      </c>
      <c r="E43" s="17"/>
      <c r="F43" s="18"/>
      <c r="G43" s="40"/>
      <c r="H43" s="23"/>
    </row>
    <row r="44" customFormat="false" ht="15" hidden="false" customHeight="false" outlineLevel="0" collapsed="false">
      <c r="A44" s="24" t="str">
        <f aca="false">IF(02_EMPLOYEES!$A$44="","",02_EMPLOYEES!$A$44)</f>
        <v/>
      </c>
      <c r="B44" s="20" t="str">
        <f aca="false">IFERROR(02_EMPLOYEES!$L$44,"")</f>
        <v/>
      </c>
      <c r="C44" s="40"/>
      <c r="D44" s="41" t="str">
        <f aca="false">IF($B44="","",IFERROR(INDEX(04_9BOX_MATRIX!$D$13:$D$21,MATCH($B44,04_9BOX_MATRIX!$A$13:$A$21,0)),""))</f>
        <v/>
      </c>
      <c r="E44" s="17"/>
      <c r="F44" s="18"/>
      <c r="G44" s="40"/>
      <c r="H44" s="23"/>
    </row>
    <row r="45" customFormat="false" ht="15" hidden="false" customHeight="false" outlineLevel="0" collapsed="false">
      <c r="A45" s="24" t="str">
        <f aca="false">IF(02_EMPLOYEES!$A$45="","",02_EMPLOYEES!$A$45)</f>
        <v/>
      </c>
      <c r="B45" s="20" t="str">
        <f aca="false">IFERROR(02_EMPLOYEES!$L$45,"")</f>
        <v/>
      </c>
      <c r="C45" s="40"/>
      <c r="D45" s="41" t="str">
        <f aca="false">IF($B45="","",IFERROR(INDEX(04_9BOX_MATRIX!$D$13:$D$21,MATCH($B45,04_9BOX_MATRIX!$A$13:$A$21,0)),""))</f>
        <v/>
      </c>
      <c r="E45" s="17"/>
      <c r="F45" s="18"/>
      <c r="G45" s="40"/>
      <c r="H45" s="23"/>
    </row>
    <row r="46" customFormat="false" ht="15" hidden="false" customHeight="false" outlineLevel="0" collapsed="false">
      <c r="A46" s="24" t="str">
        <f aca="false">IF(02_EMPLOYEES!$A$46="","",02_EMPLOYEES!$A$46)</f>
        <v/>
      </c>
      <c r="B46" s="20" t="str">
        <f aca="false">IFERROR(02_EMPLOYEES!$L$46,"")</f>
        <v/>
      </c>
      <c r="C46" s="40"/>
      <c r="D46" s="41" t="str">
        <f aca="false">IF($B46="","",IFERROR(INDEX(04_9BOX_MATRIX!$D$13:$D$21,MATCH($B46,04_9BOX_MATRIX!$A$13:$A$21,0)),""))</f>
        <v/>
      </c>
      <c r="E46" s="17"/>
      <c r="F46" s="18"/>
      <c r="G46" s="40"/>
      <c r="H46" s="23"/>
    </row>
    <row r="47" customFormat="false" ht="15" hidden="false" customHeight="false" outlineLevel="0" collapsed="false">
      <c r="A47" s="24" t="str">
        <f aca="false">IF(02_EMPLOYEES!$A$47="","",02_EMPLOYEES!$A$47)</f>
        <v/>
      </c>
      <c r="B47" s="20" t="str">
        <f aca="false">IFERROR(02_EMPLOYEES!$L$47,"")</f>
        <v/>
      </c>
      <c r="C47" s="40"/>
      <c r="D47" s="41" t="str">
        <f aca="false">IF($B47="","",IFERROR(INDEX(04_9BOX_MATRIX!$D$13:$D$21,MATCH($B47,04_9BOX_MATRIX!$A$13:$A$21,0)),""))</f>
        <v/>
      </c>
      <c r="E47" s="17"/>
      <c r="F47" s="18"/>
      <c r="G47" s="40"/>
      <c r="H47" s="23"/>
    </row>
    <row r="48" customFormat="false" ht="15" hidden="false" customHeight="false" outlineLevel="0" collapsed="false">
      <c r="A48" s="24" t="str">
        <f aca="false">IF(02_EMPLOYEES!$A$48="","",02_EMPLOYEES!$A$48)</f>
        <v/>
      </c>
      <c r="B48" s="20" t="str">
        <f aca="false">IFERROR(02_EMPLOYEES!$L$48,"")</f>
        <v/>
      </c>
      <c r="C48" s="40"/>
      <c r="D48" s="41" t="str">
        <f aca="false">IF($B48="","",IFERROR(INDEX(04_9BOX_MATRIX!$D$13:$D$21,MATCH($B48,04_9BOX_MATRIX!$A$13:$A$21,0)),""))</f>
        <v/>
      </c>
      <c r="E48" s="17"/>
      <c r="F48" s="18"/>
      <c r="G48" s="40"/>
      <c r="H48" s="23"/>
    </row>
    <row r="49" customFormat="false" ht="15" hidden="false" customHeight="false" outlineLevel="0" collapsed="false">
      <c r="A49" s="24" t="str">
        <f aca="false">IF(02_EMPLOYEES!$A$49="","",02_EMPLOYEES!$A$49)</f>
        <v/>
      </c>
      <c r="B49" s="20" t="str">
        <f aca="false">IFERROR(02_EMPLOYEES!$L$49,"")</f>
        <v/>
      </c>
      <c r="C49" s="40"/>
      <c r="D49" s="41" t="str">
        <f aca="false">IF($B49="","",IFERROR(INDEX(04_9BOX_MATRIX!$D$13:$D$21,MATCH($B49,04_9BOX_MATRIX!$A$13:$A$21,0)),""))</f>
        <v/>
      </c>
      <c r="E49" s="17"/>
      <c r="F49" s="18"/>
      <c r="G49" s="40"/>
      <c r="H49" s="23"/>
    </row>
    <row r="50" customFormat="false" ht="15" hidden="false" customHeight="false" outlineLevel="0" collapsed="false">
      <c r="A50" s="24" t="str">
        <f aca="false">IF(02_EMPLOYEES!$A$50="","",02_EMPLOYEES!$A$50)</f>
        <v/>
      </c>
      <c r="B50" s="20" t="str">
        <f aca="false">IFERROR(02_EMPLOYEES!$L$50,"")</f>
        <v/>
      </c>
      <c r="C50" s="40"/>
      <c r="D50" s="41" t="str">
        <f aca="false">IF($B50="","",IFERROR(INDEX(04_9BOX_MATRIX!$D$13:$D$21,MATCH($B50,04_9BOX_MATRIX!$A$13:$A$21,0)),""))</f>
        <v/>
      </c>
      <c r="E50" s="17"/>
      <c r="F50" s="18"/>
      <c r="G50" s="40"/>
      <c r="H50" s="23"/>
    </row>
    <row r="51" customFormat="false" ht="15" hidden="false" customHeight="false" outlineLevel="0" collapsed="false">
      <c r="A51" s="24" t="str">
        <f aca="false">IF(02_EMPLOYEES!$A$51="","",02_EMPLOYEES!$A$51)</f>
        <v/>
      </c>
      <c r="B51" s="20" t="str">
        <f aca="false">IFERROR(02_EMPLOYEES!$L$51,"")</f>
        <v/>
      </c>
      <c r="C51" s="40"/>
      <c r="D51" s="41" t="str">
        <f aca="false">IF($B51="","",IFERROR(INDEX(04_9BOX_MATRIX!$D$13:$D$21,MATCH($B51,04_9BOX_MATRIX!$A$13:$A$21,0)),""))</f>
        <v/>
      </c>
      <c r="E51" s="17"/>
      <c r="F51" s="18"/>
      <c r="G51" s="40"/>
      <c r="H51" s="23"/>
    </row>
    <row r="52" customFormat="false" ht="15" hidden="false" customHeight="false" outlineLevel="0" collapsed="false">
      <c r="A52" s="24" t="str">
        <f aca="false">IF(02_EMPLOYEES!$A$52="","",02_EMPLOYEES!$A$52)</f>
        <v/>
      </c>
      <c r="B52" s="20" t="str">
        <f aca="false">IFERROR(02_EMPLOYEES!$L$52,"")</f>
        <v/>
      </c>
      <c r="C52" s="40"/>
      <c r="D52" s="41" t="str">
        <f aca="false">IF($B52="","",IFERROR(INDEX(04_9BOX_MATRIX!$D$13:$D$21,MATCH($B52,04_9BOX_MATRIX!$A$13:$A$21,0)),""))</f>
        <v/>
      </c>
      <c r="E52" s="17"/>
      <c r="F52" s="18"/>
      <c r="G52" s="40"/>
      <c r="H52" s="23"/>
    </row>
    <row r="53" customFormat="false" ht="15" hidden="false" customHeight="false" outlineLevel="0" collapsed="false">
      <c r="A53" s="24" t="str">
        <f aca="false">IF(02_EMPLOYEES!$A$53="","",02_EMPLOYEES!$A$53)</f>
        <v/>
      </c>
      <c r="B53" s="20" t="str">
        <f aca="false">IFERROR(02_EMPLOYEES!$L$53,"")</f>
        <v/>
      </c>
      <c r="C53" s="40"/>
      <c r="D53" s="41" t="str">
        <f aca="false">IF($B53="","",IFERROR(INDEX(04_9BOX_MATRIX!$D$13:$D$21,MATCH($B53,04_9BOX_MATRIX!$A$13:$A$21,0)),""))</f>
        <v/>
      </c>
      <c r="E53" s="17"/>
      <c r="F53" s="18"/>
      <c r="G53" s="40"/>
      <c r="H53" s="23"/>
    </row>
    <row r="54" customFormat="false" ht="15" hidden="false" customHeight="false" outlineLevel="0" collapsed="false">
      <c r="A54" s="24" t="str">
        <f aca="false">IF(02_EMPLOYEES!$A$54="","",02_EMPLOYEES!$A$54)</f>
        <v/>
      </c>
      <c r="B54" s="20" t="str">
        <f aca="false">IFERROR(02_EMPLOYEES!$L$54,"")</f>
        <v/>
      </c>
      <c r="C54" s="40"/>
      <c r="D54" s="41" t="str">
        <f aca="false">IF($B54="","",IFERROR(INDEX(04_9BOX_MATRIX!$D$13:$D$21,MATCH($B54,04_9BOX_MATRIX!$A$13:$A$21,0)),""))</f>
        <v/>
      </c>
      <c r="E54" s="17"/>
      <c r="F54" s="18"/>
      <c r="G54" s="40"/>
      <c r="H54" s="23"/>
    </row>
    <row r="55" customFormat="false" ht="15" hidden="false" customHeight="false" outlineLevel="0" collapsed="false">
      <c r="A55" s="24" t="str">
        <f aca="false">IF(02_EMPLOYEES!$A$55="","",02_EMPLOYEES!$A$55)</f>
        <v/>
      </c>
      <c r="B55" s="20" t="str">
        <f aca="false">IFERROR(02_EMPLOYEES!$L$55,"")</f>
        <v/>
      </c>
      <c r="C55" s="40"/>
      <c r="D55" s="41" t="str">
        <f aca="false">IF($B55="","",IFERROR(INDEX(04_9BOX_MATRIX!$D$13:$D$21,MATCH($B55,04_9BOX_MATRIX!$A$13:$A$21,0)),""))</f>
        <v/>
      </c>
      <c r="E55" s="17"/>
      <c r="F55" s="18"/>
      <c r="G55" s="40"/>
      <c r="H55" s="23"/>
    </row>
    <row r="56" customFormat="false" ht="15" hidden="false" customHeight="false" outlineLevel="0" collapsed="false">
      <c r="A56" s="24" t="str">
        <f aca="false">IF(02_EMPLOYEES!$A$56="","",02_EMPLOYEES!$A$56)</f>
        <v/>
      </c>
      <c r="B56" s="20" t="str">
        <f aca="false">IFERROR(02_EMPLOYEES!$L$56,"")</f>
        <v/>
      </c>
      <c r="C56" s="40"/>
      <c r="D56" s="41" t="str">
        <f aca="false">IF($B56="","",IFERROR(INDEX(04_9BOX_MATRIX!$D$13:$D$21,MATCH($B56,04_9BOX_MATRIX!$A$13:$A$21,0)),""))</f>
        <v/>
      </c>
      <c r="E56" s="17"/>
      <c r="F56" s="18"/>
      <c r="G56" s="40"/>
      <c r="H56" s="23"/>
    </row>
    <row r="57" customFormat="false" ht="15" hidden="false" customHeight="false" outlineLevel="0" collapsed="false">
      <c r="A57" s="24" t="str">
        <f aca="false">IF(02_EMPLOYEES!$A$57="","",02_EMPLOYEES!$A$57)</f>
        <v/>
      </c>
      <c r="B57" s="20" t="str">
        <f aca="false">IFERROR(02_EMPLOYEES!$L$57,"")</f>
        <v/>
      </c>
      <c r="C57" s="40"/>
      <c r="D57" s="41" t="str">
        <f aca="false">IF($B57="","",IFERROR(INDEX(04_9BOX_MATRIX!$D$13:$D$21,MATCH($B57,04_9BOX_MATRIX!$A$13:$A$21,0)),""))</f>
        <v/>
      </c>
      <c r="E57" s="17"/>
      <c r="F57" s="18"/>
      <c r="G57" s="40"/>
      <c r="H57" s="23"/>
    </row>
    <row r="58" customFormat="false" ht="15" hidden="false" customHeight="false" outlineLevel="0" collapsed="false">
      <c r="A58" s="24" t="str">
        <f aca="false">IF(02_EMPLOYEES!$A$58="","",02_EMPLOYEES!$A$58)</f>
        <v/>
      </c>
      <c r="B58" s="20" t="str">
        <f aca="false">IFERROR(02_EMPLOYEES!$L$58,"")</f>
        <v/>
      </c>
      <c r="C58" s="40"/>
      <c r="D58" s="41" t="str">
        <f aca="false">IF($B58="","",IFERROR(INDEX(04_9BOX_MATRIX!$D$13:$D$21,MATCH($B58,04_9BOX_MATRIX!$A$13:$A$21,0)),""))</f>
        <v/>
      </c>
      <c r="E58" s="17"/>
      <c r="F58" s="18"/>
      <c r="G58" s="40"/>
      <c r="H58" s="23"/>
    </row>
    <row r="59" customFormat="false" ht="15" hidden="false" customHeight="false" outlineLevel="0" collapsed="false">
      <c r="A59" s="24" t="str">
        <f aca="false">IF(02_EMPLOYEES!$A$59="","",02_EMPLOYEES!$A$59)</f>
        <v/>
      </c>
      <c r="B59" s="20" t="str">
        <f aca="false">IFERROR(02_EMPLOYEES!$L$59,"")</f>
        <v/>
      </c>
      <c r="C59" s="40"/>
      <c r="D59" s="41" t="str">
        <f aca="false">IF($B59="","",IFERROR(INDEX(04_9BOX_MATRIX!$D$13:$D$21,MATCH($B59,04_9BOX_MATRIX!$A$13:$A$21,0)),""))</f>
        <v/>
      </c>
      <c r="E59" s="17"/>
      <c r="F59" s="18"/>
      <c r="G59" s="40"/>
      <c r="H59" s="23"/>
    </row>
    <row r="60" customFormat="false" ht="15" hidden="false" customHeight="false" outlineLevel="0" collapsed="false">
      <c r="A60" s="24" t="str">
        <f aca="false">IF(02_EMPLOYEES!$A$60="","",02_EMPLOYEES!$A$60)</f>
        <v/>
      </c>
      <c r="B60" s="20" t="str">
        <f aca="false">IFERROR(02_EMPLOYEES!$L$60,"")</f>
        <v/>
      </c>
      <c r="C60" s="40"/>
      <c r="D60" s="41" t="str">
        <f aca="false">IF($B60="","",IFERROR(INDEX(04_9BOX_MATRIX!$D$13:$D$21,MATCH($B60,04_9BOX_MATRIX!$A$13:$A$21,0)),""))</f>
        <v/>
      </c>
      <c r="E60" s="17"/>
      <c r="F60" s="18"/>
      <c r="G60" s="40"/>
      <c r="H60" s="23"/>
    </row>
    <row r="61" customFormat="false" ht="15" hidden="false" customHeight="false" outlineLevel="0" collapsed="false">
      <c r="A61" s="24" t="str">
        <f aca="false">IF(02_EMPLOYEES!$A$61="","",02_EMPLOYEES!$A$61)</f>
        <v/>
      </c>
      <c r="B61" s="20" t="str">
        <f aca="false">IFERROR(02_EMPLOYEES!$L$61,"")</f>
        <v/>
      </c>
      <c r="C61" s="40"/>
      <c r="D61" s="41" t="str">
        <f aca="false">IF($B61="","",IFERROR(INDEX(04_9BOX_MATRIX!$D$13:$D$21,MATCH($B61,04_9BOX_MATRIX!$A$13:$A$21,0)),""))</f>
        <v/>
      </c>
      <c r="E61" s="17"/>
      <c r="F61" s="18"/>
      <c r="G61" s="40"/>
      <c r="H61" s="23"/>
    </row>
    <row r="62" customFormat="false" ht="15" hidden="false" customHeight="false" outlineLevel="0" collapsed="false">
      <c r="A62" s="24" t="str">
        <f aca="false">IF(02_EMPLOYEES!$A$62="","",02_EMPLOYEES!$A$62)</f>
        <v/>
      </c>
      <c r="B62" s="20" t="str">
        <f aca="false">IFERROR(02_EMPLOYEES!$L$62,"")</f>
        <v/>
      </c>
      <c r="C62" s="40"/>
      <c r="D62" s="41" t="str">
        <f aca="false">IF($B62="","",IFERROR(INDEX(04_9BOX_MATRIX!$D$13:$D$21,MATCH($B62,04_9BOX_MATRIX!$A$13:$A$21,0)),""))</f>
        <v/>
      </c>
      <c r="E62" s="17"/>
      <c r="F62" s="18"/>
      <c r="G62" s="40"/>
      <c r="H62" s="23"/>
    </row>
    <row r="63" customFormat="false" ht="15" hidden="false" customHeight="false" outlineLevel="0" collapsed="false">
      <c r="A63" s="24" t="str">
        <f aca="false">IF(02_EMPLOYEES!$A$63="","",02_EMPLOYEES!$A$63)</f>
        <v/>
      </c>
      <c r="B63" s="20" t="str">
        <f aca="false">IFERROR(02_EMPLOYEES!$L$63,"")</f>
        <v/>
      </c>
      <c r="C63" s="40"/>
      <c r="D63" s="41" t="str">
        <f aca="false">IF($B63="","",IFERROR(INDEX(04_9BOX_MATRIX!$D$13:$D$21,MATCH($B63,04_9BOX_MATRIX!$A$13:$A$21,0)),""))</f>
        <v/>
      </c>
      <c r="E63" s="17"/>
      <c r="F63" s="18"/>
      <c r="G63" s="40"/>
      <c r="H63" s="23"/>
    </row>
    <row r="64" customFormat="false" ht="15" hidden="false" customHeight="false" outlineLevel="0" collapsed="false">
      <c r="A64" s="24" t="str">
        <f aca="false">IF(02_EMPLOYEES!$A$64="","",02_EMPLOYEES!$A$64)</f>
        <v/>
      </c>
      <c r="B64" s="20" t="str">
        <f aca="false">IFERROR(02_EMPLOYEES!$L$64,"")</f>
        <v/>
      </c>
      <c r="C64" s="40"/>
      <c r="D64" s="41" t="str">
        <f aca="false">IF($B64="","",IFERROR(INDEX(04_9BOX_MATRIX!$D$13:$D$21,MATCH($B64,04_9BOX_MATRIX!$A$13:$A$21,0)),""))</f>
        <v/>
      </c>
      <c r="E64" s="17"/>
      <c r="F64" s="18"/>
      <c r="G64" s="40"/>
      <c r="H64" s="23"/>
    </row>
    <row r="65" customFormat="false" ht="15" hidden="false" customHeight="false" outlineLevel="0" collapsed="false">
      <c r="A65" s="24" t="str">
        <f aca="false">IF(02_EMPLOYEES!$A$65="","",02_EMPLOYEES!$A$65)</f>
        <v/>
      </c>
      <c r="B65" s="20" t="str">
        <f aca="false">IFERROR(02_EMPLOYEES!$L$65,"")</f>
        <v/>
      </c>
      <c r="C65" s="40"/>
      <c r="D65" s="41" t="str">
        <f aca="false">IF($B65="","",IFERROR(INDEX(04_9BOX_MATRIX!$D$13:$D$21,MATCH($B65,04_9BOX_MATRIX!$A$13:$A$21,0)),""))</f>
        <v/>
      </c>
      <c r="E65" s="17"/>
      <c r="F65" s="18"/>
      <c r="G65" s="40"/>
      <c r="H65" s="23"/>
    </row>
    <row r="66" customFormat="false" ht="15" hidden="false" customHeight="false" outlineLevel="0" collapsed="false">
      <c r="A66" s="24" t="str">
        <f aca="false">IF(02_EMPLOYEES!$A$66="","",02_EMPLOYEES!$A$66)</f>
        <v/>
      </c>
      <c r="B66" s="20" t="str">
        <f aca="false">IFERROR(02_EMPLOYEES!$L$66,"")</f>
        <v/>
      </c>
      <c r="C66" s="40"/>
      <c r="D66" s="41" t="str">
        <f aca="false">IF($B66="","",IFERROR(INDEX(04_9BOX_MATRIX!$D$13:$D$21,MATCH($B66,04_9BOX_MATRIX!$A$13:$A$21,0)),""))</f>
        <v/>
      </c>
      <c r="E66" s="17"/>
      <c r="F66" s="18"/>
      <c r="G66" s="40"/>
      <c r="H66" s="23"/>
    </row>
    <row r="67" customFormat="false" ht="15" hidden="false" customHeight="false" outlineLevel="0" collapsed="false">
      <c r="A67" s="24" t="str">
        <f aca="false">IF(02_EMPLOYEES!$A$67="","",02_EMPLOYEES!$A$67)</f>
        <v/>
      </c>
      <c r="B67" s="20" t="str">
        <f aca="false">IFERROR(02_EMPLOYEES!$L$67,"")</f>
        <v/>
      </c>
      <c r="C67" s="40"/>
      <c r="D67" s="41" t="str">
        <f aca="false">IF($B67="","",IFERROR(INDEX(04_9BOX_MATRIX!$D$13:$D$21,MATCH($B67,04_9BOX_MATRIX!$A$13:$A$21,0)),""))</f>
        <v/>
      </c>
      <c r="E67" s="17"/>
      <c r="F67" s="18"/>
      <c r="G67" s="40"/>
      <c r="H67" s="23"/>
    </row>
    <row r="68" customFormat="false" ht="15" hidden="false" customHeight="false" outlineLevel="0" collapsed="false">
      <c r="A68" s="24" t="str">
        <f aca="false">IF(02_EMPLOYEES!$A$68="","",02_EMPLOYEES!$A$68)</f>
        <v/>
      </c>
      <c r="B68" s="20" t="str">
        <f aca="false">IFERROR(02_EMPLOYEES!$L$68,"")</f>
        <v/>
      </c>
      <c r="C68" s="40"/>
      <c r="D68" s="41" t="str">
        <f aca="false">IF($B68="","",IFERROR(INDEX(04_9BOX_MATRIX!$D$13:$D$21,MATCH($B68,04_9BOX_MATRIX!$A$13:$A$21,0)),""))</f>
        <v/>
      </c>
      <c r="E68" s="17"/>
      <c r="F68" s="18"/>
      <c r="G68" s="40"/>
      <c r="H68" s="23"/>
    </row>
    <row r="69" customFormat="false" ht="15" hidden="false" customHeight="false" outlineLevel="0" collapsed="false">
      <c r="A69" s="24" t="str">
        <f aca="false">IF(02_EMPLOYEES!$A$69="","",02_EMPLOYEES!$A$69)</f>
        <v/>
      </c>
      <c r="B69" s="20" t="str">
        <f aca="false">IFERROR(02_EMPLOYEES!$L$69,"")</f>
        <v/>
      </c>
      <c r="C69" s="40"/>
      <c r="D69" s="41" t="str">
        <f aca="false">IF($B69="","",IFERROR(INDEX(04_9BOX_MATRIX!$D$13:$D$21,MATCH($B69,04_9BOX_MATRIX!$A$13:$A$21,0)),""))</f>
        <v/>
      </c>
      <c r="E69" s="17"/>
      <c r="F69" s="18"/>
      <c r="G69" s="40"/>
      <c r="H69" s="23"/>
    </row>
    <row r="70" customFormat="false" ht="15" hidden="false" customHeight="false" outlineLevel="0" collapsed="false">
      <c r="A70" s="24" t="str">
        <f aca="false">IF(02_EMPLOYEES!$A$70="","",02_EMPLOYEES!$A$70)</f>
        <v/>
      </c>
      <c r="B70" s="20" t="str">
        <f aca="false">IFERROR(02_EMPLOYEES!$L$70,"")</f>
        <v/>
      </c>
      <c r="C70" s="40"/>
      <c r="D70" s="41" t="str">
        <f aca="false">IF($B70="","",IFERROR(INDEX(04_9BOX_MATRIX!$D$13:$D$21,MATCH($B70,04_9BOX_MATRIX!$A$13:$A$21,0)),""))</f>
        <v/>
      </c>
      <c r="E70" s="17"/>
      <c r="F70" s="18"/>
      <c r="G70" s="40"/>
      <c r="H70" s="23"/>
    </row>
    <row r="71" customFormat="false" ht="15" hidden="false" customHeight="false" outlineLevel="0" collapsed="false">
      <c r="A71" s="24" t="str">
        <f aca="false">IF(02_EMPLOYEES!$A$71="","",02_EMPLOYEES!$A$71)</f>
        <v/>
      </c>
      <c r="B71" s="20" t="str">
        <f aca="false">IFERROR(02_EMPLOYEES!$L$71,"")</f>
        <v/>
      </c>
      <c r="C71" s="40"/>
      <c r="D71" s="41" t="str">
        <f aca="false">IF($B71="","",IFERROR(INDEX(04_9BOX_MATRIX!$D$13:$D$21,MATCH($B71,04_9BOX_MATRIX!$A$13:$A$21,0)),""))</f>
        <v/>
      </c>
      <c r="E71" s="17"/>
      <c r="F71" s="18"/>
      <c r="G71" s="40"/>
      <c r="H71" s="23"/>
    </row>
    <row r="72" customFormat="false" ht="15" hidden="false" customHeight="false" outlineLevel="0" collapsed="false">
      <c r="A72" s="24" t="str">
        <f aca="false">IF(02_EMPLOYEES!$A$72="","",02_EMPLOYEES!$A$72)</f>
        <v/>
      </c>
      <c r="B72" s="20" t="str">
        <f aca="false">IFERROR(02_EMPLOYEES!$L$72,"")</f>
        <v/>
      </c>
      <c r="C72" s="40"/>
      <c r="D72" s="41" t="str">
        <f aca="false">IF($B72="","",IFERROR(INDEX(04_9BOX_MATRIX!$D$13:$D$21,MATCH($B72,04_9BOX_MATRIX!$A$13:$A$21,0)),""))</f>
        <v/>
      </c>
      <c r="E72" s="17"/>
      <c r="F72" s="18"/>
      <c r="G72" s="40"/>
      <c r="H72" s="23"/>
    </row>
    <row r="73" customFormat="false" ht="15" hidden="false" customHeight="false" outlineLevel="0" collapsed="false">
      <c r="A73" s="24" t="str">
        <f aca="false">IF(02_EMPLOYEES!$A$73="","",02_EMPLOYEES!$A$73)</f>
        <v/>
      </c>
      <c r="B73" s="20" t="str">
        <f aca="false">IFERROR(02_EMPLOYEES!$L$73,"")</f>
        <v/>
      </c>
      <c r="C73" s="40"/>
      <c r="D73" s="41" t="str">
        <f aca="false">IF($B73="","",IFERROR(INDEX(04_9BOX_MATRIX!$D$13:$D$21,MATCH($B73,04_9BOX_MATRIX!$A$13:$A$21,0)),""))</f>
        <v/>
      </c>
      <c r="E73" s="17"/>
      <c r="F73" s="18"/>
      <c r="G73" s="40"/>
      <c r="H73" s="23"/>
    </row>
    <row r="74" customFormat="false" ht="15" hidden="false" customHeight="false" outlineLevel="0" collapsed="false">
      <c r="A74" s="24" t="str">
        <f aca="false">IF(02_EMPLOYEES!$A$74="","",02_EMPLOYEES!$A$74)</f>
        <v/>
      </c>
      <c r="B74" s="20" t="str">
        <f aca="false">IFERROR(02_EMPLOYEES!$L$74,"")</f>
        <v/>
      </c>
      <c r="C74" s="40"/>
      <c r="D74" s="41" t="str">
        <f aca="false">IF($B74="","",IFERROR(INDEX(04_9BOX_MATRIX!$D$13:$D$21,MATCH($B74,04_9BOX_MATRIX!$A$13:$A$21,0)),""))</f>
        <v/>
      </c>
      <c r="E74" s="17"/>
      <c r="F74" s="18"/>
      <c r="G74" s="40"/>
      <c r="H74" s="23"/>
    </row>
    <row r="75" customFormat="false" ht="15" hidden="false" customHeight="false" outlineLevel="0" collapsed="false">
      <c r="A75" s="24" t="str">
        <f aca="false">IF(02_EMPLOYEES!$A$75="","",02_EMPLOYEES!$A$75)</f>
        <v/>
      </c>
      <c r="B75" s="20" t="str">
        <f aca="false">IFERROR(02_EMPLOYEES!$L$75,"")</f>
        <v/>
      </c>
      <c r="C75" s="40"/>
      <c r="D75" s="41" t="str">
        <f aca="false">IF($B75="","",IFERROR(INDEX(04_9BOX_MATRIX!$D$13:$D$21,MATCH($B75,04_9BOX_MATRIX!$A$13:$A$21,0)),""))</f>
        <v/>
      </c>
      <c r="E75" s="17"/>
      <c r="F75" s="18"/>
      <c r="G75" s="40"/>
      <c r="H75" s="23"/>
    </row>
    <row r="76" customFormat="false" ht="15" hidden="false" customHeight="false" outlineLevel="0" collapsed="false">
      <c r="A76" s="24" t="str">
        <f aca="false">IF(02_EMPLOYEES!$A$76="","",02_EMPLOYEES!$A$76)</f>
        <v/>
      </c>
      <c r="B76" s="20" t="str">
        <f aca="false">IFERROR(02_EMPLOYEES!$L$76,"")</f>
        <v/>
      </c>
      <c r="C76" s="40"/>
      <c r="D76" s="41" t="str">
        <f aca="false">IF($B76="","",IFERROR(INDEX(04_9BOX_MATRIX!$D$13:$D$21,MATCH($B76,04_9BOX_MATRIX!$A$13:$A$21,0)),""))</f>
        <v/>
      </c>
      <c r="E76" s="17"/>
      <c r="F76" s="18"/>
      <c r="G76" s="40"/>
      <c r="H76" s="23"/>
    </row>
    <row r="77" customFormat="false" ht="15" hidden="false" customHeight="false" outlineLevel="0" collapsed="false">
      <c r="A77" s="24" t="str">
        <f aca="false">IF(02_EMPLOYEES!$A$77="","",02_EMPLOYEES!$A$77)</f>
        <v/>
      </c>
      <c r="B77" s="20" t="str">
        <f aca="false">IFERROR(02_EMPLOYEES!$L$77,"")</f>
        <v/>
      </c>
      <c r="C77" s="40"/>
      <c r="D77" s="41" t="str">
        <f aca="false">IF($B77="","",IFERROR(INDEX(04_9BOX_MATRIX!$D$13:$D$21,MATCH($B77,04_9BOX_MATRIX!$A$13:$A$21,0)),""))</f>
        <v/>
      </c>
      <c r="E77" s="17"/>
      <c r="F77" s="18"/>
      <c r="G77" s="40"/>
      <c r="H77" s="23"/>
    </row>
    <row r="78" customFormat="false" ht="15" hidden="false" customHeight="false" outlineLevel="0" collapsed="false">
      <c r="A78" s="24" t="str">
        <f aca="false">IF(02_EMPLOYEES!$A$78="","",02_EMPLOYEES!$A$78)</f>
        <v/>
      </c>
      <c r="B78" s="20" t="str">
        <f aca="false">IFERROR(02_EMPLOYEES!$L$78,"")</f>
        <v/>
      </c>
      <c r="C78" s="40"/>
      <c r="D78" s="41" t="str">
        <f aca="false">IF($B78="","",IFERROR(INDEX(04_9BOX_MATRIX!$D$13:$D$21,MATCH($B78,04_9BOX_MATRIX!$A$13:$A$21,0)),""))</f>
        <v/>
      </c>
      <c r="E78" s="17"/>
      <c r="F78" s="18"/>
      <c r="G78" s="40"/>
      <c r="H78" s="23"/>
    </row>
    <row r="79" customFormat="false" ht="15" hidden="false" customHeight="false" outlineLevel="0" collapsed="false">
      <c r="A79" s="24" t="str">
        <f aca="false">IF(02_EMPLOYEES!$A$79="","",02_EMPLOYEES!$A$79)</f>
        <v/>
      </c>
      <c r="B79" s="20" t="str">
        <f aca="false">IFERROR(02_EMPLOYEES!$L$79,"")</f>
        <v/>
      </c>
      <c r="C79" s="40"/>
      <c r="D79" s="41" t="str">
        <f aca="false">IF($B79="","",IFERROR(INDEX(04_9BOX_MATRIX!$D$13:$D$21,MATCH($B79,04_9BOX_MATRIX!$A$13:$A$21,0)),""))</f>
        <v/>
      </c>
      <c r="E79" s="17"/>
      <c r="F79" s="18"/>
      <c r="G79" s="40"/>
      <c r="H79" s="23"/>
    </row>
    <row r="80" customFormat="false" ht="15" hidden="false" customHeight="false" outlineLevel="0" collapsed="false">
      <c r="A80" s="24" t="str">
        <f aca="false">IF(02_EMPLOYEES!$A$80="","",02_EMPLOYEES!$A$80)</f>
        <v/>
      </c>
      <c r="B80" s="20" t="str">
        <f aca="false">IFERROR(02_EMPLOYEES!$L$80,"")</f>
        <v/>
      </c>
      <c r="C80" s="40"/>
      <c r="D80" s="41" t="str">
        <f aca="false">IF($B80="","",IFERROR(INDEX(04_9BOX_MATRIX!$D$13:$D$21,MATCH($B80,04_9BOX_MATRIX!$A$13:$A$21,0)),""))</f>
        <v/>
      </c>
      <c r="E80" s="17"/>
      <c r="F80" s="18"/>
      <c r="G80" s="40"/>
      <c r="H80" s="23"/>
    </row>
    <row r="81" customFormat="false" ht="15" hidden="false" customHeight="false" outlineLevel="0" collapsed="false">
      <c r="A81" s="24" t="str">
        <f aca="false">IF(02_EMPLOYEES!$A$81="","",02_EMPLOYEES!$A$81)</f>
        <v/>
      </c>
      <c r="B81" s="20" t="str">
        <f aca="false">IFERROR(02_EMPLOYEES!$L$81,"")</f>
        <v/>
      </c>
      <c r="C81" s="40"/>
      <c r="D81" s="41" t="str">
        <f aca="false">IF($B81="","",IFERROR(INDEX(04_9BOX_MATRIX!$D$13:$D$21,MATCH($B81,04_9BOX_MATRIX!$A$13:$A$21,0)),""))</f>
        <v/>
      </c>
      <c r="E81" s="17"/>
      <c r="F81" s="18"/>
      <c r="G81" s="40"/>
      <c r="H81" s="23"/>
    </row>
    <row r="82" customFormat="false" ht="15" hidden="false" customHeight="false" outlineLevel="0" collapsed="false">
      <c r="A82" s="24" t="str">
        <f aca="false">IF(02_EMPLOYEES!$A$82="","",02_EMPLOYEES!$A$82)</f>
        <v/>
      </c>
      <c r="B82" s="20" t="str">
        <f aca="false">IFERROR(02_EMPLOYEES!$L$82,"")</f>
        <v/>
      </c>
      <c r="C82" s="40"/>
      <c r="D82" s="41" t="str">
        <f aca="false">IF($B82="","",IFERROR(INDEX(04_9BOX_MATRIX!$D$13:$D$21,MATCH($B82,04_9BOX_MATRIX!$A$13:$A$21,0)),""))</f>
        <v/>
      </c>
      <c r="E82" s="17"/>
      <c r="F82" s="18"/>
      <c r="G82" s="40"/>
      <c r="H82" s="23"/>
    </row>
    <row r="83" customFormat="false" ht="15" hidden="false" customHeight="false" outlineLevel="0" collapsed="false">
      <c r="A83" s="24" t="str">
        <f aca="false">IF(02_EMPLOYEES!$A$83="","",02_EMPLOYEES!$A$83)</f>
        <v/>
      </c>
      <c r="B83" s="20" t="str">
        <f aca="false">IFERROR(02_EMPLOYEES!$L$83,"")</f>
        <v/>
      </c>
      <c r="C83" s="40"/>
      <c r="D83" s="41" t="str">
        <f aca="false">IF($B83="","",IFERROR(INDEX(04_9BOX_MATRIX!$D$13:$D$21,MATCH($B83,04_9BOX_MATRIX!$A$13:$A$21,0)),""))</f>
        <v/>
      </c>
      <c r="E83" s="17"/>
      <c r="F83" s="18"/>
      <c r="G83" s="40"/>
      <c r="H83" s="23"/>
    </row>
    <row r="84" customFormat="false" ht="15" hidden="false" customHeight="false" outlineLevel="0" collapsed="false">
      <c r="A84" s="24" t="str">
        <f aca="false">IF(02_EMPLOYEES!$A$84="","",02_EMPLOYEES!$A$84)</f>
        <v/>
      </c>
      <c r="B84" s="20" t="str">
        <f aca="false">IFERROR(02_EMPLOYEES!$L$84,"")</f>
        <v/>
      </c>
      <c r="C84" s="40"/>
      <c r="D84" s="41" t="str">
        <f aca="false">IF($B84="","",IFERROR(INDEX(04_9BOX_MATRIX!$D$13:$D$21,MATCH($B84,04_9BOX_MATRIX!$A$13:$A$21,0)),""))</f>
        <v/>
      </c>
      <c r="E84" s="17"/>
      <c r="F84" s="18"/>
      <c r="G84" s="40"/>
      <c r="H84" s="23"/>
    </row>
    <row r="85" customFormat="false" ht="15" hidden="false" customHeight="false" outlineLevel="0" collapsed="false">
      <c r="A85" s="24" t="str">
        <f aca="false">IF(02_EMPLOYEES!$A$85="","",02_EMPLOYEES!$A$85)</f>
        <v/>
      </c>
      <c r="B85" s="20" t="str">
        <f aca="false">IFERROR(02_EMPLOYEES!$L$85,"")</f>
        <v/>
      </c>
      <c r="C85" s="40"/>
      <c r="D85" s="41" t="str">
        <f aca="false">IF($B85="","",IFERROR(INDEX(04_9BOX_MATRIX!$D$13:$D$21,MATCH($B85,04_9BOX_MATRIX!$A$13:$A$21,0)),""))</f>
        <v/>
      </c>
      <c r="E85" s="17"/>
      <c r="F85" s="18"/>
      <c r="G85" s="40"/>
      <c r="H85" s="23"/>
    </row>
    <row r="86" customFormat="false" ht="15" hidden="false" customHeight="false" outlineLevel="0" collapsed="false">
      <c r="A86" s="24" t="str">
        <f aca="false">IF(02_EMPLOYEES!$A$86="","",02_EMPLOYEES!$A$86)</f>
        <v/>
      </c>
      <c r="B86" s="20" t="str">
        <f aca="false">IFERROR(02_EMPLOYEES!$L$86,"")</f>
        <v/>
      </c>
      <c r="C86" s="40"/>
      <c r="D86" s="41" t="str">
        <f aca="false">IF($B86="","",IFERROR(INDEX(04_9BOX_MATRIX!$D$13:$D$21,MATCH($B86,04_9BOX_MATRIX!$A$13:$A$21,0)),""))</f>
        <v/>
      </c>
      <c r="E86" s="17"/>
      <c r="F86" s="18"/>
      <c r="G86" s="40"/>
      <c r="H86" s="23"/>
    </row>
    <row r="87" customFormat="false" ht="15" hidden="false" customHeight="false" outlineLevel="0" collapsed="false">
      <c r="A87" s="24" t="str">
        <f aca="false">IF(02_EMPLOYEES!$A$87="","",02_EMPLOYEES!$A$87)</f>
        <v/>
      </c>
      <c r="B87" s="20" t="str">
        <f aca="false">IFERROR(02_EMPLOYEES!$L$87,"")</f>
        <v/>
      </c>
      <c r="C87" s="40"/>
      <c r="D87" s="41" t="str">
        <f aca="false">IF($B87="","",IFERROR(INDEX(04_9BOX_MATRIX!$D$13:$D$21,MATCH($B87,04_9BOX_MATRIX!$A$13:$A$21,0)),""))</f>
        <v/>
      </c>
      <c r="E87" s="17"/>
      <c r="F87" s="18"/>
      <c r="G87" s="40"/>
      <c r="H87" s="23"/>
    </row>
    <row r="88" customFormat="false" ht="15" hidden="false" customHeight="false" outlineLevel="0" collapsed="false">
      <c r="A88" s="24" t="str">
        <f aca="false">IF(02_EMPLOYEES!$A$88="","",02_EMPLOYEES!$A$88)</f>
        <v/>
      </c>
      <c r="B88" s="20" t="str">
        <f aca="false">IFERROR(02_EMPLOYEES!$L$88,"")</f>
        <v/>
      </c>
      <c r="C88" s="40"/>
      <c r="D88" s="41" t="str">
        <f aca="false">IF($B88="","",IFERROR(INDEX(04_9BOX_MATRIX!$D$13:$D$21,MATCH($B88,04_9BOX_MATRIX!$A$13:$A$21,0)),""))</f>
        <v/>
      </c>
      <c r="E88" s="17"/>
      <c r="F88" s="18"/>
      <c r="G88" s="40"/>
      <c r="H88" s="23"/>
    </row>
    <row r="89" customFormat="false" ht="15" hidden="false" customHeight="false" outlineLevel="0" collapsed="false">
      <c r="A89" s="24" t="str">
        <f aca="false">IF(02_EMPLOYEES!$A$89="","",02_EMPLOYEES!$A$89)</f>
        <v/>
      </c>
      <c r="B89" s="20" t="str">
        <f aca="false">IFERROR(02_EMPLOYEES!$L$89,"")</f>
        <v/>
      </c>
      <c r="C89" s="40"/>
      <c r="D89" s="41" t="str">
        <f aca="false">IF($B89="","",IFERROR(INDEX(04_9BOX_MATRIX!$D$13:$D$21,MATCH($B89,04_9BOX_MATRIX!$A$13:$A$21,0)),""))</f>
        <v/>
      </c>
      <c r="E89" s="17"/>
      <c r="F89" s="18"/>
      <c r="G89" s="40"/>
      <c r="H89" s="23"/>
    </row>
    <row r="90" customFormat="false" ht="15" hidden="false" customHeight="false" outlineLevel="0" collapsed="false">
      <c r="A90" s="24" t="str">
        <f aca="false">IF(02_EMPLOYEES!$A$90="","",02_EMPLOYEES!$A$90)</f>
        <v/>
      </c>
      <c r="B90" s="20" t="str">
        <f aca="false">IFERROR(02_EMPLOYEES!$L$90,"")</f>
        <v/>
      </c>
      <c r="C90" s="40"/>
      <c r="D90" s="41" t="str">
        <f aca="false">IF($B90="","",IFERROR(INDEX(04_9BOX_MATRIX!$D$13:$D$21,MATCH($B90,04_9BOX_MATRIX!$A$13:$A$21,0)),""))</f>
        <v/>
      </c>
      <c r="E90" s="17"/>
      <c r="F90" s="18"/>
      <c r="G90" s="40"/>
      <c r="H90" s="23"/>
    </row>
    <row r="91" customFormat="false" ht="15" hidden="false" customHeight="false" outlineLevel="0" collapsed="false">
      <c r="A91" s="24" t="str">
        <f aca="false">IF(02_EMPLOYEES!$A$91="","",02_EMPLOYEES!$A$91)</f>
        <v/>
      </c>
      <c r="B91" s="20" t="str">
        <f aca="false">IFERROR(02_EMPLOYEES!$L$91,"")</f>
        <v/>
      </c>
      <c r="C91" s="40"/>
      <c r="D91" s="41" t="str">
        <f aca="false">IF($B91="","",IFERROR(INDEX(04_9BOX_MATRIX!$D$13:$D$21,MATCH($B91,04_9BOX_MATRIX!$A$13:$A$21,0)),""))</f>
        <v/>
      </c>
      <c r="E91" s="17"/>
      <c r="F91" s="18"/>
      <c r="G91" s="40"/>
      <c r="H91" s="23"/>
    </row>
    <row r="92" customFormat="false" ht="15" hidden="false" customHeight="false" outlineLevel="0" collapsed="false">
      <c r="A92" s="24" t="str">
        <f aca="false">IF(02_EMPLOYEES!$A$92="","",02_EMPLOYEES!$A$92)</f>
        <v/>
      </c>
      <c r="B92" s="20" t="str">
        <f aca="false">IFERROR(02_EMPLOYEES!$L$92,"")</f>
        <v/>
      </c>
      <c r="C92" s="40"/>
      <c r="D92" s="41" t="str">
        <f aca="false">IF($B92="","",IFERROR(INDEX(04_9BOX_MATRIX!$D$13:$D$21,MATCH($B92,04_9BOX_MATRIX!$A$13:$A$21,0)),""))</f>
        <v/>
      </c>
      <c r="E92" s="17"/>
      <c r="F92" s="18"/>
      <c r="G92" s="40"/>
      <c r="H92" s="23"/>
    </row>
    <row r="93" customFormat="false" ht="15" hidden="false" customHeight="false" outlineLevel="0" collapsed="false">
      <c r="A93" s="24" t="str">
        <f aca="false">IF(02_EMPLOYEES!$A$93="","",02_EMPLOYEES!$A$93)</f>
        <v/>
      </c>
      <c r="B93" s="20" t="str">
        <f aca="false">IFERROR(02_EMPLOYEES!$L$93,"")</f>
        <v/>
      </c>
      <c r="C93" s="40"/>
      <c r="D93" s="41" t="str">
        <f aca="false">IF($B93="","",IFERROR(INDEX(04_9BOX_MATRIX!$D$13:$D$21,MATCH($B93,04_9BOX_MATRIX!$A$13:$A$21,0)),""))</f>
        <v/>
      </c>
      <c r="E93" s="17"/>
      <c r="F93" s="18"/>
      <c r="G93" s="40"/>
      <c r="H93" s="23"/>
    </row>
    <row r="94" customFormat="false" ht="15" hidden="false" customHeight="false" outlineLevel="0" collapsed="false">
      <c r="A94" s="24" t="str">
        <f aca="false">IF(02_EMPLOYEES!$A$94="","",02_EMPLOYEES!$A$94)</f>
        <v/>
      </c>
      <c r="B94" s="20" t="str">
        <f aca="false">IFERROR(02_EMPLOYEES!$L$94,"")</f>
        <v/>
      </c>
      <c r="C94" s="40"/>
      <c r="D94" s="41" t="str">
        <f aca="false">IF($B94="","",IFERROR(INDEX(04_9BOX_MATRIX!$D$13:$D$21,MATCH($B94,04_9BOX_MATRIX!$A$13:$A$21,0)),""))</f>
        <v/>
      </c>
      <c r="E94" s="17"/>
      <c r="F94" s="18"/>
      <c r="G94" s="40"/>
      <c r="H94" s="23"/>
    </row>
    <row r="95" customFormat="false" ht="15" hidden="false" customHeight="false" outlineLevel="0" collapsed="false">
      <c r="A95" s="24" t="str">
        <f aca="false">IF(02_EMPLOYEES!$A$95="","",02_EMPLOYEES!$A$95)</f>
        <v/>
      </c>
      <c r="B95" s="20" t="str">
        <f aca="false">IFERROR(02_EMPLOYEES!$L$95,"")</f>
        <v/>
      </c>
      <c r="C95" s="40"/>
      <c r="D95" s="41" t="str">
        <f aca="false">IF($B95="","",IFERROR(INDEX(04_9BOX_MATRIX!$D$13:$D$21,MATCH($B95,04_9BOX_MATRIX!$A$13:$A$21,0)),""))</f>
        <v/>
      </c>
      <c r="E95" s="17"/>
      <c r="F95" s="18"/>
      <c r="G95" s="40"/>
      <c r="H95" s="23"/>
    </row>
    <row r="96" customFormat="false" ht="15" hidden="false" customHeight="false" outlineLevel="0" collapsed="false">
      <c r="A96" s="24" t="str">
        <f aca="false">IF(02_EMPLOYEES!$A$96="","",02_EMPLOYEES!$A$96)</f>
        <v/>
      </c>
      <c r="B96" s="20" t="str">
        <f aca="false">IFERROR(02_EMPLOYEES!$L$96,"")</f>
        <v/>
      </c>
      <c r="C96" s="40"/>
      <c r="D96" s="41" t="str">
        <f aca="false">IF($B96="","",IFERROR(INDEX(04_9BOX_MATRIX!$D$13:$D$21,MATCH($B96,04_9BOX_MATRIX!$A$13:$A$21,0)),""))</f>
        <v/>
      </c>
      <c r="E96" s="17"/>
      <c r="F96" s="18"/>
      <c r="G96" s="40"/>
      <c r="H96" s="23"/>
    </row>
    <row r="97" customFormat="false" ht="15" hidden="false" customHeight="false" outlineLevel="0" collapsed="false">
      <c r="A97" s="24" t="str">
        <f aca="false">IF(02_EMPLOYEES!$A$97="","",02_EMPLOYEES!$A$97)</f>
        <v/>
      </c>
      <c r="B97" s="20" t="str">
        <f aca="false">IFERROR(02_EMPLOYEES!$L$97,"")</f>
        <v/>
      </c>
      <c r="C97" s="40"/>
      <c r="D97" s="41" t="str">
        <f aca="false">IF($B97="","",IFERROR(INDEX(04_9BOX_MATRIX!$D$13:$D$21,MATCH($B97,04_9BOX_MATRIX!$A$13:$A$21,0)),""))</f>
        <v/>
      </c>
      <c r="E97" s="17"/>
      <c r="F97" s="18"/>
      <c r="G97" s="40"/>
      <c r="H97" s="23"/>
    </row>
    <row r="98" customFormat="false" ht="15" hidden="false" customHeight="false" outlineLevel="0" collapsed="false">
      <c r="A98" s="24" t="str">
        <f aca="false">IF(02_EMPLOYEES!$A$98="","",02_EMPLOYEES!$A$98)</f>
        <v/>
      </c>
      <c r="B98" s="20" t="str">
        <f aca="false">IFERROR(02_EMPLOYEES!$L$98,"")</f>
        <v/>
      </c>
      <c r="C98" s="40"/>
      <c r="D98" s="41" t="str">
        <f aca="false">IF($B98="","",IFERROR(INDEX(04_9BOX_MATRIX!$D$13:$D$21,MATCH($B98,04_9BOX_MATRIX!$A$13:$A$21,0)),""))</f>
        <v/>
      </c>
      <c r="E98" s="17"/>
      <c r="F98" s="18"/>
      <c r="G98" s="40"/>
      <c r="H98" s="23"/>
    </row>
    <row r="99" customFormat="false" ht="15" hidden="false" customHeight="false" outlineLevel="0" collapsed="false">
      <c r="A99" s="24" t="str">
        <f aca="false">IF(02_EMPLOYEES!$A$99="","",02_EMPLOYEES!$A$99)</f>
        <v/>
      </c>
      <c r="B99" s="20" t="str">
        <f aca="false">IFERROR(02_EMPLOYEES!$L$99,"")</f>
        <v/>
      </c>
      <c r="C99" s="40"/>
      <c r="D99" s="41" t="str">
        <f aca="false">IF($B99="","",IFERROR(INDEX(04_9BOX_MATRIX!$D$13:$D$21,MATCH($B99,04_9BOX_MATRIX!$A$13:$A$21,0)),""))</f>
        <v/>
      </c>
      <c r="E99" s="17"/>
      <c r="F99" s="18"/>
      <c r="G99" s="40"/>
      <c r="H99" s="23"/>
    </row>
    <row r="100" customFormat="false" ht="15" hidden="false" customHeight="false" outlineLevel="0" collapsed="false">
      <c r="A100" s="24" t="str">
        <f aca="false">IF(02_EMPLOYEES!$A$100="","",02_EMPLOYEES!$A$100)</f>
        <v/>
      </c>
      <c r="B100" s="20" t="str">
        <f aca="false">IFERROR(02_EMPLOYEES!$L$100,"")</f>
        <v/>
      </c>
      <c r="C100" s="40"/>
      <c r="D100" s="41" t="str">
        <f aca="false">IF($B100="","",IFERROR(INDEX(04_9BOX_MATRIX!$D$13:$D$21,MATCH($B100,04_9BOX_MATRIX!$A$13:$A$21,0)),""))</f>
        <v/>
      </c>
      <c r="E100" s="17"/>
      <c r="F100" s="18"/>
      <c r="G100" s="40"/>
      <c r="H100" s="23"/>
    </row>
    <row r="101" customFormat="false" ht="15" hidden="false" customHeight="false" outlineLevel="0" collapsed="false">
      <c r="A101" s="24" t="str">
        <f aca="false">IF(02_EMPLOYEES!$A$101="","",02_EMPLOYEES!$A$101)</f>
        <v/>
      </c>
      <c r="B101" s="20" t="str">
        <f aca="false">IFERROR(02_EMPLOYEES!$L$101,"")</f>
        <v/>
      </c>
      <c r="C101" s="40"/>
      <c r="D101" s="41" t="str">
        <f aca="false">IF($B101="","",IFERROR(INDEX(04_9BOX_MATRIX!$D$13:$D$21,MATCH($B101,04_9BOX_MATRIX!$A$13:$A$21,0)),""))</f>
        <v/>
      </c>
      <c r="E101" s="17"/>
      <c r="F101" s="18"/>
      <c r="G101" s="40"/>
      <c r="H101" s="23"/>
    </row>
    <row r="102" customFormat="false" ht="15" hidden="false" customHeight="false" outlineLevel="0" collapsed="false">
      <c r="A102" s="24" t="str">
        <f aca="false">IF(02_EMPLOYEES!$A$102="","",02_EMPLOYEES!$A$102)</f>
        <v/>
      </c>
      <c r="B102" s="20" t="str">
        <f aca="false">IFERROR(02_EMPLOYEES!$L$102,"")</f>
        <v/>
      </c>
      <c r="C102" s="40"/>
      <c r="D102" s="41" t="str">
        <f aca="false">IF($B102="","",IFERROR(INDEX(04_9BOX_MATRIX!$D$13:$D$21,MATCH($B102,04_9BOX_MATRIX!$A$13:$A$21,0)),""))</f>
        <v/>
      </c>
      <c r="E102" s="17"/>
      <c r="F102" s="18"/>
      <c r="G102" s="40"/>
      <c r="H102" s="23"/>
    </row>
    <row r="103" customFormat="false" ht="15" hidden="false" customHeight="false" outlineLevel="0" collapsed="false">
      <c r="A103" s="24" t="str">
        <f aca="false">IF(02_EMPLOYEES!$A$103="","",02_EMPLOYEES!$A$103)</f>
        <v/>
      </c>
      <c r="B103" s="20" t="str">
        <f aca="false">IFERROR(02_EMPLOYEES!$L$103,"")</f>
        <v/>
      </c>
      <c r="C103" s="40"/>
      <c r="D103" s="41" t="str">
        <f aca="false">IF($B103="","",IFERROR(INDEX(04_9BOX_MATRIX!$D$13:$D$21,MATCH($B103,04_9BOX_MATRIX!$A$13:$A$21,0)),""))</f>
        <v/>
      </c>
      <c r="E103" s="17"/>
      <c r="F103" s="18"/>
      <c r="G103" s="40"/>
      <c r="H103" s="23"/>
    </row>
    <row r="104" customFormat="false" ht="15" hidden="false" customHeight="false" outlineLevel="0" collapsed="false">
      <c r="A104" s="24" t="str">
        <f aca="false">IF(02_EMPLOYEES!$A$104="","",02_EMPLOYEES!$A$104)</f>
        <v/>
      </c>
      <c r="B104" s="20" t="str">
        <f aca="false">IFERROR(02_EMPLOYEES!$L$104,"")</f>
        <v/>
      </c>
      <c r="C104" s="40"/>
      <c r="D104" s="41" t="str">
        <f aca="false">IF($B104="","",IFERROR(INDEX(04_9BOX_MATRIX!$D$13:$D$21,MATCH($B104,04_9BOX_MATRIX!$A$13:$A$21,0)),""))</f>
        <v/>
      </c>
      <c r="E104" s="17"/>
      <c r="F104" s="18"/>
      <c r="G104" s="40"/>
      <c r="H104" s="23"/>
    </row>
    <row r="105" customFormat="false" ht="15" hidden="false" customHeight="false" outlineLevel="0" collapsed="false">
      <c r="A105" s="24" t="str">
        <f aca="false">IF(02_EMPLOYEES!$A$105="","",02_EMPLOYEES!$A$105)</f>
        <v/>
      </c>
      <c r="B105" s="20" t="str">
        <f aca="false">IFERROR(02_EMPLOYEES!$L$105,"")</f>
        <v/>
      </c>
      <c r="C105" s="40"/>
      <c r="D105" s="41" t="str">
        <f aca="false">IF($B105="","",IFERROR(INDEX(04_9BOX_MATRIX!$D$13:$D$21,MATCH($B105,04_9BOX_MATRIX!$A$13:$A$21,0)),""))</f>
        <v/>
      </c>
      <c r="E105" s="17"/>
      <c r="F105" s="18"/>
      <c r="G105" s="40"/>
      <c r="H105" s="23"/>
    </row>
    <row r="106" customFormat="false" ht="15" hidden="false" customHeight="false" outlineLevel="0" collapsed="false">
      <c r="A106" s="24" t="str">
        <f aca="false">IF(02_EMPLOYEES!$A$106="","",02_EMPLOYEES!$A$106)</f>
        <v/>
      </c>
      <c r="B106" s="20" t="str">
        <f aca="false">IFERROR(02_EMPLOYEES!$L$106,"")</f>
        <v/>
      </c>
      <c r="C106" s="40"/>
      <c r="D106" s="41" t="str">
        <f aca="false">IF($B106="","",IFERROR(INDEX(04_9BOX_MATRIX!$D$13:$D$21,MATCH($B106,04_9BOX_MATRIX!$A$13:$A$21,0)),""))</f>
        <v/>
      </c>
      <c r="E106" s="17"/>
      <c r="F106" s="18"/>
      <c r="G106" s="40"/>
      <c r="H106" s="23"/>
    </row>
    <row r="107" customFormat="false" ht="15" hidden="false" customHeight="false" outlineLevel="0" collapsed="false">
      <c r="A107" s="24" t="str">
        <f aca="false">IF(02_EMPLOYEES!$A$107="","",02_EMPLOYEES!$A$107)</f>
        <v/>
      </c>
      <c r="B107" s="20" t="str">
        <f aca="false">IFERROR(02_EMPLOYEES!$L$107,"")</f>
        <v/>
      </c>
      <c r="C107" s="40"/>
      <c r="D107" s="41" t="str">
        <f aca="false">IF($B107="","",IFERROR(INDEX(04_9BOX_MATRIX!$D$13:$D$21,MATCH($B107,04_9BOX_MATRIX!$A$13:$A$21,0)),""))</f>
        <v/>
      </c>
      <c r="E107" s="17"/>
      <c r="F107" s="18"/>
      <c r="G107" s="40"/>
      <c r="H107" s="23"/>
    </row>
    <row r="108" customFormat="false" ht="15" hidden="false" customHeight="false" outlineLevel="0" collapsed="false">
      <c r="A108" s="24" t="str">
        <f aca="false">IF(02_EMPLOYEES!$A$108="","",02_EMPLOYEES!$A$108)</f>
        <v/>
      </c>
      <c r="B108" s="20" t="str">
        <f aca="false">IFERROR(02_EMPLOYEES!$L$108,"")</f>
        <v/>
      </c>
      <c r="C108" s="40"/>
      <c r="D108" s="41" t="str">
        <f aca="false">IF($B108="","",IFERROR(INDEX(04_9BOX_MATRIX!$D$13:$D$21,MATCH($B108,04_9BOX_MATRIX!$A$13:$A$21,0)),""))</f>
        <v/>
      </c>
      <c r="E108" s="17"/>
      <c r="F108" s="18"/>
      <c r="G108" s="40"/>
      <c r="H108" s="23"/>
    </row>
    <row r="109" customFormat="false" ht="15" hidden="false" customHeight="false" outlineLevel="0" collapsed="false">
      <c r="A109" s="24" t="str">
        <f aca="false">IF(02_EMPLOYEES!$A$109="","",02_EMPLOYEES!$A$109)</f>
        <v/>
      </c>
      <c r="B109" s="20" t="str">
        <f aca="false">IFERROR(02_EMPLOYEES!$L$109,"")</f>
        <v/>
      </c>
      <c r="C109" s="40"/>
      <c r="D109" s="41" t="str">
        <f aca="false">IF($B109="","",IFERROR(INDEX(04_9BOX_MATRIX!$D$13:$D$21,MATCH($B109,04_9BOX_MATRIX!$A$13:$A$21,0)),""))</f>
        <v/>
      </c>
      <c r="E109" s="17"/>
      <c r="F109" s="18"/>
      <c r="G109" s="40"/>
      <c r="H109" s="23"/>
    </row>
    <row r="110" customFormat="false" ht="15" hidden="false" customHeight="false" outlineLevel="0" collapsed="false">
      <c r="A110" s="24" t="str">
        <f aca="false">IF(02_EMPLOYEES!$A$110="","",02_EMPLOYEES!$A$110)</f>
        <v/>
      </c>
      <c r="B110" s="20" t="str">
        <f aca="false">IFERROR(02_EMPLOYEES!$L$110,"")</f>
        <v/>
      </c>
      <c r="C110" s="40"/>
      <c r="D110" s="41" t="str">
        <f aca="false">IF($B110="","",IFERROR(INDEX(04_9BOX_MATRIX!$D$13:$D$21,MATCH($B110,04_9BOX_MATRIX!$A$13:$A$21,0)),""))</f>
        <v/>
      </c>
      <c r="E110" s="17"/>
      <c r="F110" s="18"/>
      <c r="G110" s="40"/>
      <c r="H110" s="23"/>
    </row>
    <row r="111" customFormat="false" ht="15" hidden="false" customHeight="false" outlineLevel="0" collapsed="false">
      <c r="A111" s="24" t="str">
        <f aca="false">IF(02_EMPLOYEES!$A$111="","",02_EMPLOYEES!$A$111)</f>
        <v/>
      </c>
      <c r="B111" s="20" t="str">
        <f aca="false">IFERROR(02_EMPLOYEES!$L$111,"")</f>
        <v/>
      </c>
      <c r="C111" s="40"/>
      <c r="D111" s="41" t="str">
        <f aca="false">IF($B111="","",IFERROR(INDEX(04_9BOX_MATRIX!$D$13:$D$21,MATCH($B111,04_9BOX_MATRIX!$A$13:$A$21,0)),""))</f>
        <v/>
      </c>
      <c r="E111" s="17"/>
      <c r="F111" s="18"/>
      <c r="G111" s="40"/>
      <c r="H111" s="23"/>
    </row>
    <row r="112" customFormat="false" ht="15" hidden="false" customHeight="false" outlineLevel="0" collapsed="false">
      <c r="A112" s="24" t="str">
        <f aca="false">IF(02_EMPLOYEES!$A$112="","",02_EMPLOYEES!$A$112)</f>
        <v/>
      </c>
      <c r="B112" s="20" t="str">
        <f aca="false">IFERROR(02_EMPLOYEES!$L$112,"")</f>
        <v/>
      </c>
      <c r="C112" s="40"/>
      <c r="D112" s="41" t="str">
        <f aca="false">IF($B112="","",IFERROR(INDEX(04_9BOX_MATRIX!$D$13:$D$21,MATCH($B112,04_9BOX_MATRIX!$A$13:$A$21,0)),""))</f>
        <v/>
      </c>
      <c r="E112" s="17"/>
      <c r="F112" s="18"/>
      <c r="G112" s="40"/>
      <c r="H112" s="23"/>
    </row>
    <row r="113" customFormat="false" ht="15" hidden="false" customHeight="false" outlineLevel="0" collapsed="false">
      <c r="A113" s="24" t="str">
        <f aca="false">IF(02_EMPLOYEES!$A$113="","",02_EMPLOYEES!$A$113)</f>
        <v/>
      </c>
      <c r="B113" s="20" t="str">
        <f aca="false">IFERROR(02_EMPLOYEES!$L$113,"")</f>
        <v/>
      </c>
      <c r="C113" s="40"/>
      <c r="D113" s="41" t="str">
        <f aca="false">IF($B113="","",IFERROR(INDEX(04_9BOX_MATRIX!$D$13:$D$21,MATCH($B113,04_9BOX_MATRIX!$A$13:$A$21,0)),""))</f>
        <v/>
      </c>
      <c r="E113" s="17"/>
      <c r="F113" s="18"/>
      <c r="G113" s="40"/>
      <c r="H113" s="23"/>
    </row>
    <row r="114" customFormat="false" ht="15" hidden="false" customHeight="false" outlineLevel="0" collapsed="false">
      <c r="A114" s="24" t="str">
        <f aca="false">IF(02_EMPLOYEES!$A$114="","",02_EMPLOYEES!$A$114)</f>
        <v/>
      </c>
      <c r="B114" s="20" t="str">
        <f aca="false">IFERROR(02_EMPLOYEES!$L$114,"")</f>
        <v/>
      </c>
      <c r="C114" s="40"/>
      <c r="D114" s="41" t="str">
        <f aca="false">IF($B114="","",IFERROR(INDEX(04_9BOX_MATRIX!$D$13:$D$21,MATCH($B114,04_9BOX_MATRIX!$A$13:$A$21,0)),""))</f>
        <v/>
      </c>
      <c r="E114" s="17"/>
      <c r="F114" s="18"/>
      <c r="G114" s="40"/>
      <c r="H114" s="23"/>
    </row>
    <row r="115" customFormat="false" ht="15" hidden="false" customHeight="false" outlineLevel="0" collapsed="false">
      <c r="A115" s="24" t="str">
        <f aca="false">IF(02_EMPLOYEES!$A$115="","",02_EMPLOYEES!$A$115)</f>
        <v/>
      </c>
      <c r="B115" s="20" t="str">
        <f aca="false">IFERROR(02_EMPLOYEES!$L$115,"")</f>
        <v/>
      </c>
      <c r="C115" s="40"/>
      <c r="D115" s="41" t="str">
        <f aca="false">IF($B115="","",IFERROR(INDEX(04_9BOX_MATRIX!$D$13:$D$21,MATCH($B115,04_9BOX_MATRIX!$A$13:$A$21,0)),""))</f>
        <v/>
      </c>
      <c r="E115" s="17"/>
      <c r="F115" s="18"/>
      <c r="G115" s="40"/>
      <c r="H115" s="23"/>
    </row>
    <row r="116" customFormat="false" ht="15" hidden="false" customHeight="false" outlineLevel="0" collapsed="false">
      <c r="A116" s="24" t="str">
        <f aca="false">IF(02_EMPLOYEES!$A$116="","",02_EMPLOYEES!$A$116)</f>
        <v/>
      </c>
      <c r="B116" s="20" t="str">
        <f aca="false">IFERROR(02_EMPLOYEES!$L$116,"")</f>
        <v/>
      </c>
      <c r="C116" s="40"/>
      <c r="D116" s="41" t="str">
        <f aca="false">IF($B116="","",IFERROR(INDEX(04_9BOX_MATRIX!$D$13:$D$21,MATCH($B116,04_9BOX_MATRIX!$A$13:$A$21,0)),""))</f>
        <v/>
      </c>
      <c r="E116" s="17"/>
      <c r="F116" s="18"/>
      <c r="G116" s="40"/>
      <c r="H116" s="23"/>
    </row>
    <row r="117" customFormat="false" ht="15" hidden="false" customHeight="false" outlineLevel="0" collapsed="false">
      <c r="A117" s="24" t="str">
        <f aca="false">IF(02_EMPLOYEES!$A$117="","",02_EMPLOYEES!$A$117)</f>
        <v/>
      </c>
      <c r="B117" s="20" t="str">
        <f aca="false">IFERROR(02_EMPLOYEES!$L$117,"")</f>
        <v/>
      </c>
      <c r="C117" s="40"/>
      <c r="D117" s="41" t="str">
        <f aca="false">IF($B117="","",IFERROR(INDEX(04_9BOX_MATRIX!$D$13:$D$21,MATCH($B117,04_9BOX_MATRIX!$A$13:$A$21,0)),""))</f>
        <v/>
      </c>
      <c r="E117" s="17"/>
      <c r="F117" s="18"/>
      <c r="G117" s="40"/>
      <c r="H117" s="23"/>
    </row>
    <row r="118" customFormat="false" ht="15" hidden="false" customHeight="false" outlineLevel="0" collapsed="false">
      <c r="A118" s="24" t="str">
        <f aca="false">IF(02_EMPLOYEES!$A$118="","",02_EMPLOYEES!$A$118)</f>
        <v/>
      </c>
      <c r="B118" s="20" t="str">
        <f aca="false">IFERROR(02_EMPLOYEES!$L$118,"")</f>
        <v/>
      </c>
      <c r="C118" s="40"/>
      <c r="D118" s="41" t="str">
        <f aca="false">IF($B118="","",IFERROR(INDEX(04_9BOX_MATRIX!$D$13:$D$21,MATCH($B118,04_9BOX_MATRIX!$A$13:$A$21,0)),""))</f>
        <v/>
      </c>
      <c r="E118" s="17"/>
      <c r="F118" s="18"/>
      <c r="G118" s="40"/>
      <c r="H118" s="23"/>
    </row>
    <row r="119" customFormat="false" ht="15" hidden="false" customHeight="false" outlineLevel="0" collapsed="false">
      <c r="A119" s="24" t="str">
        <f aca="false">IF(02_EMPLOYEES!$A$119="","",02_EMPLOYEES!$A$119)</f>
        <v/>
      </c>
      <c r="B119" s="20" t="str">
        <f aca="false">IFERROR(02_EMPLOYEES!$L$119,"")</f>
        <v/>
      </c>
      <c r="C119" s="40"/>
      <c r="D119" s="41" t="str">
        <f aca="false">IF($B119="","",IFERROR(INDEX(04_9BOX_MATRIX!$D$13:$D$21,MATCH($B119,04_9BOX_MATRIX!$A$13:$A$21,0)),""))</f>
        <v/>
      </c>
      <c r="E119" s="17"/>
      <c r="F119" s="18"/>
      <c r="G119" s="40"/>
      <c r="H119" s="23"/>
    </row>
    <row r="120" customFormat="false" ht="15" hidden="false" customHeight="false" outlineLevel="0" collapsed="false">
      <c r="A120" s="24" t="str">
        <f aca="false">IF(02_EMPLOYEES!$A$120="","",02_EMPLOYEES!$A$120)</f>
        <v/>
      </c>
      <c r="B120" s="20" t="str">
        <f aca="false">IFERROR(02_EMPLOYEES!$L$120,"")</f>
        <v/>
      </c>
      <c r="C120" s="40"/>
      <c r="D120" s="41" t="str">
        <f aca="false">IF($B120="","",IFERROR(INDEX(04_9BOX_MATRIX!$D$13:$D$21,MATCH($B120,04_9BOX_MATRIX!$A$13:$A$21,0)),""))</f>
        <v/>
      </c>
      <c r="E120" s="17"/>
      <c r="F120" s="18"/>
      <c r="G120" s="40"/>
      <c r="H120" s="23"/>
    </row>
    <row r="121" customFormat="false" ht="15" hidden="false" customHeight="false" outlineLevel="0" collapsed="false">
      <c r="A121" s="24" t="str">
        <f aca="false">IF(02_EMPLOYEES!$A$121="","",02_EMPLOYEES!$A$121)</f>
        <v/>
      </c>
      <c r="B121" s="20" t="str">
        <f aca="false">IFERROR(02_EMPLOYEES!$L$121,"")</f>
        <v/>
      </c>
      <c r="C121" s="40"/>
      <c r="D121" s="41" t="str">
        <f aca="false">IF($B121="","",IFERROR(INDEX(04_9BOX_MATRIX!$D$13:$D$21,MATCH($B121,04_9BOX_MATRIX!$A$13:$A$21,0)),""))</f>
        <v/>
      </c>
      <c r="E121" s="17"/>
      <c r="F121" s="18"/>
      <c r="G121" s="40"/>
      <c r="H121" s="23"/>
    </row>
    <row r="122" customFormat="false" ht="15" hidden="false" customHeight="false" outlineLevel="0" collapsed="false">
      <c r="A122" s="24" t="str">
        <f aca="false">IF(02_EMPLOYEES!$A$122="","",02_EMPLOYEES!$A$122)</f>
        <v/>
      </c>
      <c r="B122" s="20" t="str">
        <f aca="false">IFERROR(02_EMPLOYEES!$L$122,"")</f>
        <v/>
      </c>
      <c r="C122" s="40"/>
      <c r="D122" s="41" t="str">
        <f aca="false">IF($B122="","",IFERROR(INDEX(04_9BOX_MATRIX!$D$13:$D$21,MATCH($B122,04_9BOX_MATRIX!$A$13:$A$21,0)),""))</f>
        <v/>
      </c>
      <c r="E122" s="17"/>
      <c r="F122" s="18"/>
      <c r="G122" s="40"/>
      <c r="H122" s="23"/>
    </row>
    <row r="123" customFormat="false" ht="15" hidden="false" customHeight="false" outlineLevel="0" collapsed="false">
      <c r="A123" s="24" t="str">
        <f aca="false">IF(02_EMPLOYEES!$A$123="","",02_EMPLOYEES!$A$123)</f>
        <v/>
      </c>
      <c r="B123" s="20" t="str">
        <f aca="false">IFERROR(02_EMPLOYEES!$L$123,"")</f>
        <v/>
      </c>
      <c r="C123" s="40"/>
      <c r="D123" s="41" t="str">
        <f aca="false">IF($B123="","",IFERROR(INDEX(04_9BOX_MATRIX!$D$13:$D$21,MATCH($B123,04_9BOX_MATRIX!$A$13:$A$21,0)),""))</f>
        <v/>
      </c>
      <c r="E123" s="17"/>
      <c r="F123" s="18"/>
      <c r="G123" s="40"/>
      <c r="H123" s="23"/>
    </row>
    <row r="124" customFormat="false" ht="15" hidden="false" customHeight="false" outlineLevel="0" collapsed="false">
      <c r="A124" s="24" t="str">
        <f aca="false">IF(02_EMPLOYEES!$A$124="","",02_EMPLOYEES!$A$124)</f>
        <v/>
      </c>
      <c r="B124" s="20" t="str">
        <f aca="false">IFERROR(02_EMPLOYEES!$L$124,"")</f>
        <v/>
      </c>
      <c r="C124" s="40"/>
      <c r="D124" s="41" t="str">
        <f aca="false">IF($B124="","",IFERROR(INDEX(04_9BOX_MATRIX!$D$13:$D$21,MATCH($B124,04_9BOX_MATRIX!$A$13:$A$21,0)),""))</f>
        <v/>
      </c>
      <c r="E124" s="17"/>
      <c r="F124" s="18"/>
      <c r="G124" s="40"/>
      <c r="H124" s="23"/>
    </row>
    <row r="125" customFormat="false" ht="15" hidden="false" customHeight="false" outlineLevel="0" collapsed="false">
      <c r="A125" s="24" t="str">
        <f aca="false">IF(02_EMPLOYEES!$A$125="","",02_EMPLOYEES!$A$125)</f>
        <v/>
      </c>
      <c r="B125" s="20" t="str">
        <f aca="false">IFERROR(02_EMPLOYEES!$L$125,"")</f>
        <v/>
      </c>
      <c r="C125" s="40"/>
      <c r="D125" s="41" t="str">
        <f aca="false">IF($B125="","",IFERROR(INDEX(04_9BOX_MATRIX!$D$13:$D$21,MATCH($B125,04_9BOX_MATRIX!$A$13:$A$21,0)),""))</f>
        <v/>
      </c>
      <c r="E125" s="17"/>
      <c r="F125" s="18"/>
      <c r="G125" s="40"/>
      <c r="H125" s="23"/>
    </row>
    <row r="126" customFormat="false" ht="15" hidden="false" customHeight="false" outlineLevel="0" collapsed="false">
      <c r="A126" s="24" t="str">
        <f aca="false">IF(02_EMPLOYEES!$A$126="","",02_EMPLOYEES!$A$126)</f>
        <v/>
      </c>
      <c r="B126" s="20" t="str">
        <f aca="false">IFERROR(02_EMPLOYEES!$L$126,"")</f>
        <v/>
      </c>
      <c r="C126" s="40"/>
      <c r="D126" s="41" t="str">
        <f aca="false">IF($B126="","",IFERROR(INDEX(04_9BOX_MATRIX!$D$13:$D$21,MATCH($B126,04_9BOX_MATRIX!$A$13:$A$21,0)),""))</f>
        <v/>
      </c>
      <c r="E126" s="17"/>
      <c r="F126" s="18"/>
      <c r="G126" s="40"/>
      <c r="H126" s="23"/>
    </row>
    <row r="127" customFormat="false" ht="15" hidden="false" customHeight="false" outlineLevel="0" collapsed="false">
      <c r="A127" s="24" t="str">
        <f aca="false">IF(02_EMPLOYEES!$A$127="","",02_EMPLOYEES!$A$127)</f>
        <v/>
      </c>
      <c r="B127" s="20" t="str">
        <f aca="false">IFERROR(02_EMPLOYEES!$L$127,"")</f>
        <v/>
      </c>
      <c r="C127" s="40"/>
      <c r="D127" s="41" t="str">
        <f aca="false">IF($B127="","",IFERROR(INDEX(04_9BOX_MATRIX!$D$13:$D$21,MATCH($B127,04_9BOX_MATRIX!$A$13:$A$21,0)),""))</f>
        <v/>
      </c>
      <c r="E127" s="17"/>
      <c r="F127" s="18"/>
      <c r="G127" s="40"/>
      <c r="H127" s="23"/>
    </row>
    <row r="128" customFormat="false" ht="15" hidden="false" customHeight="false" outlineLevel="0" collapsed="false">
      <c r="A128" s="24" t="str">
        <f aca="false">IF(02_EMPLOYEES!$A$128="","",02_EMPLOYEES!$A$128)</f>
        <v/>
      </c>
      <c r="B128" s="20" t="str">
        <f aca="false">IFERROR(02_EMPLOYEES!$L$128,"")</f>
        <v/>
      </c>
      <c r="C128" s="40"/>
      <c r="D128" s="41" t="str">
        <f aca="false">IF($B128="","",IFERROR(INDEX(04_9BOX_MATRIX!$D$13:$D$21,MATCH($B128,04_9BOX_MATRIX!$A$13:$A$21,0)),""))</f>
        <v/>
      </c>
      <c r="E128" s="17"/>
      <c r="F128" s="18"/>
      <c r="G128" s="40"/>
      <c r="H128" s="23"/>
    </row>
    <row r="129" customFormat="false" ht="15" hidden="false" customHeight="false" outlineLevel="0" collapsed="false">
      <c r="A129" s="24" t="str">
        <f aca="false">IF(02_EMPLOYEES!$A$129="","",02_EMPLOYEES!$A$129)</f>
        <v/>
      </c>
      <c r="B129" s="20" t="str">
        <f aca="false">IFERROR(02_EMPLOYEES!$L$129,"")</f>
        <v/>
      </c>
      <c r="C129" s="40"/>
      <c r="D129" s="41" t="str">
        <f aca="false">IF($B129="","",IFERROR(INDEX(04_9BOX_MATRIX!$D$13:$D$21,MATCH($B129,04_9BOX_MATRIX!$A$13:$A$21,0)),""))</f>
        <v/>
      </c>
      <c r="E129" s="17"/>
      <c r="F129" s="18"/>
      <c r="G129" s="40"/>
      <c r="H129" s="23"/>
    </row>
    <row r="130" customFormat="false" ht="15" hidden="false" customHeight="false" outlineLevel="0" collapsed="false">
      <c r="A130" s="24" t="str">
        <f aca="false">IF(02_EMPLOYEES!$A$130="","",02_EMPLOYEES!$A$130)</f>
        <v/>
      </c>
      <c r="B130" s="20" t="str">
        <f aca="false">IFERROR(02_EMPLOYEES!$L$130,"")</f>
        <v/>
      </c>
      <c r="C130" s="40"/>
      <c r="D130" s="41" t="str">
        <f aca="false">IF($B130="","",IFERROR(INDEX(04_9BOX_MATRIX!$D$13:$D$21,MATCH($B130,04_9BOX_MATRIX!$A$13:$A$21,0)),""))</f>
        <v/>
      </c>
      <c r="E130" s="17"/>
      <c r="F130" s="18"/>
      <c r="G130" s="40"/>
      <c r="H130" s="23"/>
    </row>
    <row r="131" customFormat="false" ht="15" hidden="false" customHeight="false" outlineLevel="0" collapsed="false">
      <c r="A131" s="24" t="str">
        <f aca="false">IF(02_EMPLOYEES!$A$131="","",02_EMPLOYEES!$A$131)</f>
        <v/>
      </c>
      <c r="B131" s="20" t="str">
        <f aca="false">IFERROR(02_EMPLOYEES!$L$131,"")</f>
        <v/>
      </c>
      <c r="C131" s="40"/>
      <c r="D131" s="41" t="str">
        <f aca="false">IF($B131="","",IFERROR(INDEX(04_9BOX_MATRIX!$D$13:$D$21,MATCH($B131,04_9BOX_MATRIX!$A$13:$A$21,0)),""))</f>
        <v/>
      </c>
      <c r="E131" s="17"/>
      <c r="F131" s="18"/>
      <c r="G131" s="40"/>
      <c r="H131" s="23"/>
    </row>
    <row r="132" customFormat="false" ht="15" hidden="false" customHeight="false" outlineLevel="0" collapsed="false">
      <c r="A132" s="24" t="str">
        <f aca="false">IF(02_EMPLOYEES!$A$132="","",02_EMPLOYEES!$A$132)</f>
        <v/>
      </c>
      <c r="B132" s="20" t="str">
        <f aca="false">IFERROR(02_EMPLOYEES!$L$132,"")</f>
        <v/>
      </c>
      <c r="C132" s="40"/>
      <c r="D132" s="41" t="str">
        <f aca="false">IF($B132="","",IFERROR(INDEX(04_9BOX_MATRIX!$D$13:$D$21,MATCH($B132,04_9BOX_MATRIX!$A$13:$A$21,0)),""))</f>
        <v/>
      </c>
      <c r="E132" s="17"/>
      <c r="F132" s="18"/>
      <c r="G132" s="40"/>
      <c r="H132" s="23"/>
    </row>
    <row r="133" customFormat="false" ht="15" hidden="false" customHeight="false" outlineLevel="0" collapsed="false">
      <c r="A133" s="24" t="str">
        <f aca="false">IF(02_EMPLOYEES!$A$133="","",02_EMPLOYEES!$A$133)</f>
        <v/>
      </c>
      <c r="B133" s="20" t="str">
        <f aca="false">IFERROR(02_EMPLOYEES!$L$133,"")</f>
        <v/>
      </c>
      <c r="C133" s="40"/>
      <c r="D133" s="41" t="str">
        <f aca="false">IF($B133="","",IFERROR(INDEX(04_9BOX_MATRIX!$D$13:$D$21,MATCH($B133,04_9BOX_MATRIX!$A$13:$A$21,0)),""))</f>
        <v/>
      </c>
      <c r="E133" s="17"/>
      <c r="F133" s="18"/>
      <c r="G133" s="40"/>
      <c r="H133" s="23"/>
    </row>
    <row r="134" customFormat="false" ht="15" hidden="false" customHeight="false" outlineLevel="0" collapsed="false">
      <c r="A134" s="24" t="str">
        <f aca="false">IF(02_EMPLOYEES!$A$134="","",02_EMPLOYEES!$A$134)</f>
        <v/>
      </c>
      <c r="B134" s="20" t="str">
        <f aca="false">IFERROR(02_EMPLOYEES!$L$134,"")</f>
        <v/>
      </c>
      <c r="C134" s="40"/>
      <c r="D134" s="41" t="str">
        <f aca="false">IF($B134="","",IFERROR(INDEX(04_9BOX_MATRIX!$D$13:$D$21,MATCH($B134,04_9BOX_MATRIX!$A$13:$A$21,0)),""))</f>
        <v/>
      </c>
      <c r="E134" s="17"/>
      <c r="F134" s="18"/>
      <c r="G134" s="40"/>
      <c r="H134" s="23"/>
    </row>
    <row r="135" customFormat="false" ht="15" hidden="false" customHeight="false" outlineLevel="0" collapsed="false">
      <c r="A135" s="24" t="str">
        <f aca="false">IF(02_EMPLOYEES!$A$135="","",02_EMPLOYEES!$A$135)</f>
        <v/>
      </c>
      <c r="B135" s="20" t="str">
        <f aca="false">IFERROR(02_EMPLOYEES!$L$135,"")</f>
        <v/>
      </c>
      <c r="C135" s="40"/>
      <c r="D135" s="41" t="str">
        <f aca="false">IF($B135="","",IFERROR(INDEX(04_9BOX_MATRIX!$D$13:$D$21,MATCH($B135,04_9BOX_MATRIX!$A$13:$A$21,0)),""))</f>
        <v/>
      </c>
      <c r="E135" s="17"/>
      <c r="F135" s="18"/>
      <c r="G135" s="40"/>
      <c r="H135" s="23"/>
    </row>
    <row r="136" customFormat="false" ht="15" hidden="false" customHeight="false" outlineLevel="0" collapsed="false">
      <c r="A136" s="24" t="str">
        <f aca="false">IF(02_EMPLOYEES!$A$136="","",02_EMPLOYEES!$A$136)</f>
        <v/>
      </c>
      <c r="B136" s="20" t="str">
        <f aca="false">IFERROR(02_EMPLOYEES!$L$136,"")</f>
        <v/>
      </c>
      <c r="C136" s="40"/>
      <c r="D136" s="41" t="str">
        <f aca="false">IF($B136="","",IFERROR(INDEX(04_9BOX_MATRIX!$D$13:$D$21,MATCH($B136,04_9BOX_MATRIX!$A$13:$A$21,0)),""))</f>
        <v/>
      </c>
      <c r="E136" s="17"/>
      <c r="F136" s="18"/>
      <c r="G136" s="40"/>
      <c r="H136" s="23"/>
    </row>
    <row r="137" customFormat="false" ht="15" hidden="false" customHeight="false" outlineLevel="0" collapsed="false">
      <c r="A137" s="24" t="str">
        <f aca="false">IF(02_EMPLOYEES!$A$137="","",02_EMPLOYEES!$A$137)</f>
        <v/>
      </c>
      <c r="B137" s="20" t="str">
        <f aca="false">IFERROR(02_EMPLOYEES!$L$137,"")</f>
        <v/>
      </c>
      <c r="C137" s="40"/>
      <c r="D137" s="41" t="str">
        <f aca="false">IF($B137="","",IFERROR(INDEX(04_9BOX_MATRIX!$D$13:$D$21,MATCH($B137,04_9BOX_MATRIX!$A$13:$A$21,0)),""))</f>
        <v/>
      </c>
      <c r="E137" s="17"/>
      <c r="F137" s="18"/>
      <c r="G137" s="40"/>
      <c r="H137" s="23"/>
    </row>
    <row r="138" customFormat="false" ht="15" hidden="false" customHeight="false" outlineLevel="0" collapsed="false">
      <c r="A138" s="24" t="str">
        <f aca="false">IF(02_EMPLOYEES!$A$138="","",02_EMPLOYEES!$A$138)</f>
        <v/>
      </c>
      <c r="B138" s="20" t="str">
        <f aca="false">IFERROR(02_EMPLOYEES!$L$138,"")</f>
        <v/>
      </c>
      <c r="C138" s="40"/>
      <c r="D138" s="41" t="str">
        <f aca="false">IF($B138="","",IFERROR(INDEX(04_9BOX_MATRIX!$D$13:$D$21,MATCH($B138,04_9BOX_MATRIX!$A$13:$A$21,0)),""))</f>
        <v/>
      </c>
      <c r="E138" s="17"/>
      <c r="F138" s="18"/>
      <c r="G138" s="40"/>
      <c r="H138" s="23"/>
    </row>
    <row r="139" customFormat="false" ht="15" hidden="false" customHeight="false" outlineLevel="0" collapsed="false">
      <c r="A139" s="24" t="str">
        <f aca="false">IF(02_EMPLOYEES!$A$139="","",02_EMPLOYEES!$A$139)</f>
        <v/>
      </c>
      <c r="B139" s="20" t="str">
        <f aca="false">IFERROR(02_EMPLOYEES!$L$139,"")</f>
        <v/>
      </c>
      <c r="C139" s="40"/>
      <c r="D139" s="41" t="str">
        <f aca="false">IF($B139="","",IFERROR(INDEX(04_9BOX_MATRIX!$D$13:$D$21,MATCH($B139,04_9BOX_MATRIX!$A$13:$A$21,0)),""))</f>
        <v/>
      </c>
      <c r="E139" s="17"/>
      <c r="F139" s="18"/>
      <c r="G139" s="40"/>
      <c r="H139" s="23"/>
    </row>
    <row r="140" customFormat="false" ht="15" hidden="false" customHeight="false" outlineLevel="0" collapsed="false">
      <c r="A140" s="24" t="str">
        <f aca="false">IF(02_EMPLOYEES!$A$140="","",02_EMPLOYEES!$A$140)</f>
        <v/>
      </c>
      <c r="B140" s="20" t="str">
        <f aca="false">IFERROR(02_EMPLOYEES!$L$140,"")</f>
        <v/>
      </c>
      <c r="C140" s="40"/>
      <c r="D140" s="41" t="str">
        <f aca="false">IF($B140="","",IFERROR(INDEX(04_9BOX_MATRIX!$D$13:$D$21,MATCH($B140,04_9BOX_MATRIX!$A$13:$A$21,0)),""))</f>
        <v/>
      </c>
      <c r="E140" s="17"/>
      <c r="F140" s="18"/>
      <c r="G140" s="40"/>
      <c r="H140" s="23"/>
    </row>
    <row r="141" customFormat="false" ht="15" hidden="false" customHeight="false" outlineLevel="0" collapsed="false">
      <c r="A141" s="24" t="str">
        <f aca="false">IF(02_EMPLOYEES!$A$141="","",02_EMPLOYEES!$A$141)</f>
        <v/>
      </c>
      <c r="B141" s="20" t="str">
        <f aca="false">IFERROR(02_EMPLOYEES!$L$141,"")</f>
        <v/>
      </c>
      <c r="C141" s="40"/>
      <c r="D141" s="41" t="str">
        <f aca="false">IF($B141="","",IFERROR(INDEX(04_9BOX_MATRIX!$D$13:$D$21,MATCH($B141,04_9BOX_MATRIX!$A$13:$A$21,0)),""))</f>
        <v/>
      </c>
      <c r="E141" s="17"/>
      <c r="F141" s="18"/>
      <c r="G141" s="40"/>
      <c r="H141" s="23"/>
    </row>
    <row r="142" customFormat="false" ht="15" hidden="false" customHeight="false" outlineLevel="0" collapsed="false">
      <c r="A142" s="24" t="str">
        <f aca="false">IF(02_EMPLOYEES!$A$142="","",02_EMPLOYEES!$A$142)</f>
        <v/>
      </c>
      <c r="B142" s="20" t="str">
        <f aca="false">IFERROR(02_EMPLOYEES!$L$142,"")</f>
        <v/>
      </c>
      <c r="C142" s="40"/>
      <c r="D142" s="41" t="str">
        <f aca="false">IF($B142="","",IFERROR(INDEX(04_9BOX_MATRIX!$D$13:$D$21,MATCH($B142,04_9BOX_MATRIX!$A$13:$A$21,0)),""))</f>
        <v/>
      </c>
      <c r="E142" s="17"/>
      <c r="F142" s="18"/>
      <c r="G142" s="40"/>
      <c r="H142" s="23"/>
    </row>
    <row r="143" customFormat="false" ht="15" hidden="false" customHeight="false" outlineLevel="0" collapsed="false">
      <c r="A143" s="24" t="str">
        <f aca="false">IF(02_EMPLOYEES!$A$143="","",02_EMPLOYEES!$A$143)</f>
        <v/>
      </c>
      <c r="B143" s="20" t="str">
        <f aca="false">IFERROR(02_EMPLOYEES!$L$143,"")</f>
        <v/>
      </c>
      <c r="C143" s="40"/>
      <c r="D143" s="41" t="str">
        <f aca="false">IF($B143="","",IFERROR(INDEX(04_9BOX_MATRIX!$D$13:$D$21,MATCH($B143,04_9BOX_MATRIX!$A$13:$A$21,0)),""))</f>
        <v/>
      </c>
      <c r="E143" s="17"/>
      <c r="F143" s="18"/>
      <c r="G143" s="40"/>
      <c r="H143" s="23"/>
    </row>
    <row r="144" customFormat="false" ht="15" hidden="false" customHeight="false" outlineLevel="0" collapsed="false">
      <c r="A144" s="24" t="str">
        <f aca="false">IF(02_EMPLOYEES!$A$144="","",02_EMPLOYEES!$A$144)</f>
        <v/>
      </c>
      <c r="B144" s="20" t="str">
        <f aca="false">IFERROR(02_EMPLOYEES!$L$144,"")</f>
        <v/>
      </c>
      <c r="C144" s="40"/>
      <c r="D144" s="41" t="str">
        <f aca="false">IF($B144="","",IFERROR(INDEX(04_9BOX_MATRIX!$D$13:$D$21,MATCH($B144,04_9BOX_MATRIX!$A$13:$A$21,0)),""))</f>
        <v/>
      </c>
      <c r="E144" s="17"/>
      <c r="F144" s="18"/>
      <c r="G144" s="40"/>
      <c r="H144" s="23"/>
    </row>
    <row r="145" customFormat="false" ht="15" hidden="false" customHeight="false" outlineLevel="0" collapsed="false">
      <c r="A145" s="24" t="str">
        <f aca="false">IF(02_EMPLOYEES!$A$145="","",02_EMPLOYEES!$A$145)</f>
        <v/>
      </c>
      <c r="B145" s="20" t="str">
        <f aca="false">IFERROR(02_EMPLOYEES!$L$145,"")</f>
        <v/>
      </c>
      <c r="C145" s="40"/>
      <c r="D145" s="41" t="str">
        <f aca="false">IF($B145="","",IFERROR(INDEX(04_9BOX_MATRIX!$D$13:$D$21,MATCH($B145,04_9BOX_MATRIX!$A$13:$A$21,0)),""))</f>
        <v/>
      </c>
      <c r="E145" s="17"/>
      <c r="F145" s="18"/>
      <c r="G145" s="40"/>
      <c r="H145" s="23"/>
    </row>
    <row r="146" customFormat="false" ht="15" hidden="false" customHeight="false" outlineLevel="0" collapsed="false">
      <c r="A146" s="24" t="str">
        <f aca="false">IF(02_EMPLOYEES!$A$146="","",02_EMPLOYEES!$A$146)</f>
        <v/>
      </c>
      <c r="B146" s="20" t="str">
        <f aca="false">IFERROR(02_EMPLOYEES!$L$146,"")</f>
        <v/>
      </c>
      <c r="C146" s="40"/>
      <c r="D146" s="41" t="str">
        <f aca="false">IF($B146="","",IFERROR(INDEX(04_9BOX_MATRIX!$D$13:$D$21,MATCH($B146,04_9BOX_MATRIX!$A$13:$A$21,0)),""))</f>
        <v/>
      </c>
      <c r="E146" s="17"/>
      <c r="F146" s="18"/>
      <c r="G146" s="40"/>
      <c r="H146" s="23"/>
    </row>
    <row r="147" customFormat="false" ht="15" hidden="false" customHeight="false" outlineLevel="0" collapsed="false">
      <c r="A147" s="24" t="str">
        <f aca="false">IF(02_EMPLOYEES!$A$147="","",02_EMPLOYEES!$A$147)</f>
        <v/>
      </c>
      <c r="B147" s="20" t="str">
        <f aca="false">IFERROR(02_EMPLOYEES!$L$147,"")</f>
        <v/>
      </c>
      <c r="C147" s="40"/>
      <c r="D147" s="41" t="str">
        <f aca="false">IF($B147="","",IFERROR(INDEX(04_9BOX_MATRIX!$D$13:$D$21,MATCH($B147,04_9BOX_MATRIX!$A$13:$A$21,0)),""))</f>
        <v/>
      </c>
      <c r="E147" s="17"/>
      <c r="F147" s="18"/>
      <c r="G147" s="40"/>
      <c r="H147" s="23"/>
    </row>
    <row r="148" customFormat="false" ht="15" hidden="false" customHeight="false" outlineLevel="0" collapsed="false">
      <c r="A148" s="24" t="str">
        <f aca="false">IF(02_EMPLOYEES!$A$148="","",02_EMPLOYEES!$A$148)</f>
        <v/>
      </c>
      <c r="B148" s="20" t="str">
        <f aca="false">IFERROR(02_EMPLOYEES!$L$148,"")</f>
        <v/>
      </c>
      <c r="C148" s="40"/>
      <c r="D148" s="41" t="str">
        <f aca="false">IF($B148="","",IFERROR(INDEX(04_9BOX_MATRIX!$D$13:$D$21,MATCH($B148,04_9BOX_MATRIX!$A$13:$A$21,0)),""))</f>
        <v/>
      </c>
      <c r="E148" s="17"/>
      <c r="F148" s="18"/>
      <c r="G148" s="40"/>
      <c r="H148" s="23"/>
    </row>
    <row r="149" customFormat="false" ht="15" hidden="false" customHeight="false" outlineLevel="0" collapsed="false">
      <c r="A149" s="24" t="str">
        <f aca="false">IF(02_EMPLOYEES!$A$149="","",02_EMPLOYEES!$A$149)</f>
        <v/>
      </c>
      <c r="B149" s="20" t="str">
        <f aca="false">IFERROR(02_EMPLOYEES!$L$149,"")</f>
        <v/>
      </c>
      <c r="C149" s="40"/>
      <c r="D149" s="41" t="str">
        <f aca="false">IF($B149="","",IFERROR(INDEX(04_9BOX_MATRIX!$D$13:$D$21,MATCH($B149,04_9BOX_MATRIX!$A$13:$A$21,0)),""))</f>
        <v/>
      </c>
      <c r="E149" s="17"/>
      <c r="F149" s="18"/>
      <c r="G149" s="40"/>
      <c r="H149" s="23"/>
    </row>
    <row r="150" customFormat="false" ht="15" hidden="false" customHeight="false" outlineLevel="0" collapsed="false">
      <c r="A150" s="24" t="str">
        <f aca="false">IF(02_EMPLOYEES!$A$150="","",02_EMPLOYEES!$A$150)</f>
        <v/>
      </c>
      <c r="B150" s="20" t="str">
        <f aca="false">IFERROR(02_EMPLOYEES!$L$150,"")</f>
        <v/>
      </c>
      <c r="C150" s="40"/>
      <c r="D150" s="41" t="str">
        <f aca="false">IF($B150="","",IFERROR(INDEX(04_9BOX_MATRIX!$D$13:$D$21,MATCH($B150,04_9BOX_MATRIX!$A$13:$A$21,0)),""))</f>
        <v/>
      </c>
      <c r="E150" s="17"/>
      <c r="F150" s="18"/>
      <c r="G150" s="40"/>
      <c r="H150" s="23"/>
    </row>
    <row r="151" customFormat="false" ht="15" hidden="false" customHeight="false" outlineLevel="0" collapsed="false">
      <c r="A151" s="24" t="str">
        <f aca="false">IF(02_EMPLOYEES!$A$151="","",02_EMPLOYEES!$A$151)</f>
        <v/>
      </c>
      <c r="B151" s="20" t="str">
        <f aca="false">IFERROR(02_EMPLOYEES!$L$151,"")</f>
        <v/>
      </c>
      <c r="C151" s="40"/>
      <c r="D151" s="41" t="str">
        <f aca="false">IF($B151="","",IFERROR(INDEX(04_9BOX_MATRIX!$D$13:$D$21,MATCH($B151,04_9BOX_MATRIX!$A$13:$A$21,0)),""))</f>
        <v/>
      </c>
      <c r="E151" s="17"/>
      <c r="F151" s="18"/>
      <c r="G151" s="40"/>
      <c r="H151" s="23"/>
    </row>
    <row r="152" customFormat="false" ht="15" hidden="false" customHeight="false" outlineLevel="0" collapsed="false">
      <c r="A152" s="24" t="str">
        <f aca="false">IF(02_EMPLOYEES!$A$152="","",02_EMPLOYEES!$A$152)</f>
        <v/>
      </c>
      <c r="B152" s="20" t="str">
        <f aca="false">IFERROR(02_EMPLOYEES!$L$152,"")</f>
        <v/>
      </c>
      <c r="C152" s="40"/>
      <c r="D152" s="41" t="str">
        <f aca="false">IF($B152="","",IFERROR(INDEX(04_9BOX_MATRIX!$D$13:$D$21,MATCH($B152,04_9BOX_MATRIX!$A$13:$A$21,0)),""))</f>
        <v/>
      </c>
      <c r="E152" s="17"/>
      <c r="F152" s="18"/>
      <c r="G152" s="40"/>
      <c r="H152" s="23"/>
    </row>
    <row r="153" customFormat="false" ht="15" hidden="false" customHeight="false" outlineLevel="0" collapsed="false">
      <c r="A153" s="24" t="str">
        <f aca="false">IF(02_EMPLOYEES!$A$153="","",02_EMPLOYEES!$A$153)</f>
        <v/>
      </c>
      <c r="B153" s="20" t="str">
        <f aca="false">IFERROR(02_EMPLOYEES!$L$153,"")</f>
        <v/>
      </c>
      <c r="C153" s="40"/>
      <c r="D153" s="41" t="str">
        <f aca="false">IF($B153="","",IFERROR(INDEX(04_9BOX_MATRIX!$D$13:$D$21,MATCH($B153,04_9BOX_MATRIX!$A$13:$A$21,0)),""))</f>
        <v/>
      </c>
      <c r="E153" s="17"/>
      <c r="F153" s="18"/>
      <c r="G153" s="40"/>
      <c r="H153" s="23"/>
    </row>
    <row r="154" customFormat="false" ht="15" hidden="false" customHeight="false" outlineLevel="0" collapsed="false">
      <c r="A154" s="24" t="str">
        <f aca="false">IF(02_EMPLOYEES!$A$154="","",02_EMPLOYEES!$A$154)</f>
        <v/>
      </c>
      <c r="B154" s="20" t="str">
        <f aca="false">IFERROR(02_EMPLOYEES!$L$154,"")</f>
        <v/>
      </c>
      <c r="C154" s="40"/>
      <c r="D154" s="41" t="str">
        <f aca="false">IF($B154="","",IFERROR(INDEX(04_9BOX_MATRIX!$D$13:$D$21,MATCH($B154,04_9BOX_MATRIX!$A$13:$A$21,0)),""))</f>
        <v/>
      </c>
      <c r="E154" s="17"/>
      <c r="F154" s="18"/>
      <c r="G154" s="40"/>
      <c r="H154" s="23"/>
    </row>
    <row r="155" customFormat="false" ht="15" hidden="false" customHeight="false" outlineLevel="0" collapsed="false">
      <c r="A155" s="24" t="str">
        <f aca="false">IF(02_EMPLOYEES!$A$155="","",02_EMPLOYEES!$A$155)</f>
        <v/>
      </c>
      <c r="B155" s="20" t="str">
        <f aca="false">IFERROR(02_EMPLOYEES!$L$155,"")</f>
        <v/>
      </c>
      <c r="C155" s="40"/>
      <c r="D155" s="41" t="str">
        <f aca="false">IF($B155="","",IFERROR(INDEX(04_9BOX_MATRIX!$D$13:$D$21,MATCH($B155,04_9BOX_MATRIX!$A$13:$A$21,0)),""))</f>
        <v/>
      </c>
      <c r="E155" s="17"/>
      <c r="F155" s="18"/>
      <c r="G155" s="40"/>
      <c r="H155" s="23"/>
    </row>
    <row r="156" customFormat="false" ht="15" hidden="false" customHeight="false" outlineLevel="0" collapsed="false">
      <c r="A156" s="24" t="str">
        <f aca="false">IF(02_EMPLOYEES!$A$156="","",02_EMPLOYEES!$A$156)</f>
        <v/>
      </c>
      <c r="B156" s="20" t="str">
        <f aca="false">IFERROR(02_EMPLOYEES!$L$156,"")</f>
        <v/>
      </c>
      <c r="C156" s="40"/>
      <c r="D156" s="41" t="str">
        <f aca="false">IF($B156="","",IFERROR(INDEX(04_9BOX_MATRIX!$D$13:$D$21,MATCH($B156,04_9BOX_MATRIX!$A$13:$A$21,0)),""))</f>
        <v/>
      </c>
      <c r="E156" s="17"/>
      <c r="F156" s="18"/>
      <c r="G156" s="40"/>
      <c r="H156" s="23"/>
    </row>
    <row r="157" customFormat="false" ht="15" hidden="false" customHeight="false" outlineLevel="0" collapsed="false">
      <c r="A157" s="24" t="str">
        <f aca="false">IF(02_EMPLOYEES!$A$157="","",02_EMPLOYEES!$A$157)</f>
        <v/>
      </c>
      <c r="B157" s="20" t="str">
        <f aca="false">IFERROR(02_EMPLOYEES!$L$157,"")</f>
        <v/>
      </c>
      <c r="C157" s="40"/>
      <c r="D157" s="41" t="str">
        <f aca="false">IF($B157="","",IFERROR(INDEX(04_9BOX_MATRIX!$D$13:$D$21,MATCH($B157,04_9BOX_MATRIX!$A$13:$A$21,0)),""))</f>
        <v/>
      </c>
      <c r="E157" s="17"/>
      <c r="F157" s="18"/>
      <c r="G157" s="40"/>
      <c r="H157" s="23"/>
    </row>
    <row r="158" customFormat="false" ht="15" hidden="false" customHeight="false" outlineLevel="0" collapsed="false">
      <c r="A158" s="24" t="str">
        <f aca="false">IF(02_EMPLOYEES!$A$158="","",02_EMPLOYEES!$A$158)</f>
        <v/>
      </c>
      <c r="B158" s="20" t="str">
        <f aca="false">IFERROR(02_EMPLOYEES!$L$158,"")</f>
        <v/>
      </c>
      <c r="C158" s="40"/>
      <c r="D158" s="41" t="str">
        <f aca="false">IF($B158="","",IFERROR(INDEX(04_9BOX_MATRIX!$D$13:$D$21,MATCH($B158,04_9BOX_MATRIX!$A$13:$A$21,0)),""))</f>
        <v/>
      </c>
      <c r="E158" s="17"/>
      <c r="F158" s="18"/>
      <c r="G158" s="40"/>
      <c r="H158" s="23"/>
    </row>
    <row r="159" customFormat="false" ht="15" hidden="false" customHeight="false" outlineLevel="0" collapsed="false">
      <c r="A159" s="24" t="str">
        <f aca="false">IF(02_EMPLOYEES!$A$159="","",02_EMPLOYEES!$A$159)</f>
        <v/>
      </c>
      <c r="B159" s="20" t="str">
        <f aca="false">IFERROR(02_EMPLOYEES!$L$159,"")</f>
        <v/>
      </c>
      <c r="C159" s="40"/>
      <c r="D159" s="41" t="str">
        <f aca="false">IF($B159="","",IFERROR(INDEX(04_9BOX_MATRIX!$D$13:$D$21,MATCH($B159,04_9BOX_MATRIX!$A$13:$A$21,0)),""))</f>
        <v/>
      </c>
      <c r="E159" s="17"/>
      <c r="F159" s="18"/>
      <c r="G159" s="40"/>
      <c r="H159" s="23"/>
    </row>
    <row r="160" customFormat="false" ht="15" hidden="false" customHeight="false" outlineLevel="0" collapsed="false">
      <c r="A160" s="24" t="str">
        <f aca="false">IF(02_EMPLOYEES!$A$160="","",02_EMPLOYEES!$A$160)</f>
        <v/>
      </c>
      <c r="B160" s="20" t="str">
        <f aca="false">IFERROR(02_EMPLOYEES!$L$160,"")</f>
        <v/>
      </c>
      <c r="C160" s="40"/>
      <c r="D160" s="41" t="str">
        <f aca="false">IF($B160="","",IFERROR(INDEX(04_9BOX_MATRIX!$D$13:$D$21,MATCH($B160,04_9BOX_MATRIX!$A$13:$A$21,0)),""))</f>
        <v/>
      </c>
      <c r="E160" s="17"/>
      <c r="F160" s="18"/>
      <c r="G160" s="40"/>
      <c r="H160" s="23"/>
    </row>
    <row r="161" customFormat="false" ht="15" hidden="false" customHeight="false" outlineLevel="0" collapsed="false">
      <c r="A161" s="24" t="str">
        <f aca="false">IF(02_EMPLOYEES!$A$161="","",02_EMPLOYEES!$A$161)</f>
        <v/>
      </c>
      <c r="B161" s="20" t="str">
        <f aca="false">IFERROR(02_EMPLOYEES!$L$161,"")</f>
        <v/>
      </c>
      <c r="C161" s="40"/>
      <c r="D161" s="41" t="str">
        <f aca="false">IF($B161="","",IFERROR(INDEX(04_9BOX_MATRIX!$D$13:$D$21,MATCH($B161,04_9BOX_MATRIX!$A$13:$A$21,0)),""))</f>
        <v/>
      </c>
      <c r="E161" s="17"/>
      <c r="F161" s="18"/>
      <c r="G161" s="40"/>
      <c r="H161" s="23"/>
    </row>
    <row r="162" customFormat="false" ht="15" hidden="false" customHeight="false" outlineLevel="0" collapsed="false">
      <c r="A162" s="24" t="str">
        <f aca="false">IF(02_EMPLOYEES!$A$162="","",02_EMPLOYEES!$A$162)</f>
        <v/>
      </c>
      <c r="B162" s="20" t="str">
        <f aca="false">IFERROR(02_EMPLOYEES!$L$162,"")</f>
        <v/>
      </c>
      <c r="C162" s="40"/>
      <c r="D162" s="41" t="str">
        <f aca="false">IF($B162="","",IFERROR(INDEX(04_9BOX_MATRIX!$D$13:$D$21,MATCH($B162,04_9BOX_MATRIX!$A$13:$A$21,0)),""))</f>
        <v/>
      </c>
      <c r="E162" s="17"/>
      <c r="F162" s="18"/>
      <c r="G162" s="40"/>
      <c r="H162" s="23"/>
    </row>
    <row r="163" customFormat="false" ht="15" hidden="false" customHeight="false" outlineLevel="0" collapsed="false">
      <c r="A163" s="24" t="str">
        <f aca="false">IF(02_EMPLOYEES!$A$163="","",02_EMPLOYEES!$A$163)</f>
        <v/>
      </c>
      <c r="B163" s="20" t="str">
        <f aca="false">IFERROR(02_EMPLOYEES!$L$163,"")</f>
        <v/>
      </c>
      <c r="C163" s="40"/>
      <c r="D163" s="41" t="str">
        <f aca="false">IF($B163="","",IFERROR(INDEX(04_9BOX_MATRIX!$D$13:$D$21,MATCH($B163,04_9BOX_MATRIX!$A$13:$A$21,0)),""))</f>
        <v/>
      </c>
      <c r="E163" s="17"/>
      <c r="F163" s="18"/>
      <c r="G163" s="40"/>
      <c r="H163" s="23"/>
    </row>
    <row r="164" customFormat="false" ht="15" hidden="false" customHeight="false" outlineLevel="0" collapsed="false">
      <c r="A164" s="24" t="str">
        <f aca="false">IF(02_EMPLOYEES!$A$164="","",02_EMPLOYEES!$A$164)</f>
        <v/>
      </c>
      <c r="B164" s="20" t="str">
        <f aca="false">IFERROR(02_EMPLOYEES!$L$164,"")</f>
        <v/>
      </c>
      <c r="C164" s="40"/>
      <c r="D164" s="41" t="str">
        <f aca="false">IF($B164="","",IFERROR(INDEX(04_9BOX_MATRIX!$D$13:$D$21,MATCH($B164,04_9BOX_MATRIX!$A$13:$A$21,0)),""))</f>
        <v/>
      </c>
      <c r="E164" s="17"/>
      <c r="F164" s="18"/>
      <c r="G164" s="40"/>
      <c r="H164" s="23"/>
    </row>
    <row r="165" customFormat="false" ht="15" hidden="false" customHeight="false" outlineLevel="0" collapsed="false">
      <c r="A165" s="24" t="str">
        <f aca="false">IF(02_EMPLOYEES!$A$165="","",02_EMPLOYEES!$A$165)</f>
        <v/>
      </c>
      <c r="B165" s="20" t="str">
        <f aca="false">IFERROR(02_EMPLOYEES!$L$165,"")</f>
        <v/>
      </c>
      <c r="C165" s="40"/>
      <c r="D165" s="41" t="str">
        <f aca="false">IF($B165="","",IFERROR(INDEX(04_9BOX_MATRIX!$D$13:$D$21,MATCH($B165,04_9BOX_MATRIX!$A$13:$A$21,0)),""))</f>
        <v/>
      </c>
      <c r="E165" s="17"/>
      <c r="F165" s="18"/>
      <c r="G165" s="40"/>
      <c r="H165" s="23"/>
    </row>
    <row r="166" customFormat="false" ht="15" hidden="false" customHeight="false" outlineLevel="0" collapsed="false">
      <c r="A166" s="24" t="str">
        <f aca="false">IF(02_EMPLOYEES!$A$166="","",02_EMPLOYEES!$A$166)</f>
        <v/>
      </c>
      <c r="B166" s="20" t="str">
        <f aca="false">IFERROR(02_EMPLOYEES!$L$166,"")</f>
        <v/>
      </c>
      <c r="C166" s="40"/>
      <c r="D166" s="41" t="str">
        <f aca="false">IF($B166="","",IFERROR(INDEX(04_9BOX_MATRIX!$D$13:$D$21,MATCH($B166,04_9BOX_MATRIX!$A$13:$A$21,0)),""))</f>
        <v/>
      </c>
      <c r="E166" s="17"/>
      <c r="F166" s="18"/>
      <c r="G166" s="40"/>
      <c r="H166" s="23"/>
    </row>
    <row r="167" customFormat="false" ht="15" hidden="false" customHeight="false" outlineLevel="0" collapsed="false">
      <c r="A167" s="24" t="str">
        <f aca="false">IF(02_EMPLOYEES!$A$167="","",02_EMPLOYEES!$A$167)</f>
        <v/>
      </c>
      <c r="B167" s="20" t="str">
        <f aca="false">IFERROR(02_EMPLOYEES!$L$167,"")</f>
        <v/>
      </c>
      <c r="C167" s="40"/>
      <c r="D167" s="41" t="str">
        <f aca="false">IF($B167="","",IFERROR(INDEX(04_9BOX_MATRIX!$D$13:$D$21,MATCH($B167,04_9BOX_MATRIX!$A$13:$A$21,0)),""))</f>
        <v/>
      </c>
      <c r="E167" s="17"/>
      <c r="F167" s="18"/>
      <c r="G167" s="40"/>
      <c r="H167" s="23"/>
    </row>
    <row r="168" customFormat="false" ht="15" hidden="false" customHeight="false" outlineLevel="0" collapsed="false">
      <c r="A168" s="24" t="str">
        <f aca="false">IF(02_EMPLOYEES!$A$168="","",02_EMPLOYEES!$A$168)</f>
        <v/>
      </c>
      <c r="B168" s="20" t="str">
        <f aca="false">IFERROR(02_EMPLOYEES!$L$168,"")</f>
        <v/>
      </c>
      <c r="C168" s="40"/>
      <c r="D168" s="41" t="str">
        <f aca="false">IF($B168="","",IFERROR(INDEX(04_9BOX_MATRIX!$D$13:$D$21,MATCH($B168,04_9BOX_MATRIX!$A$13:$A$21,0)),""))</f>
        <v/>
      </c>
      <c r="E168" s="17"/>
      <c r="F168" s="18"/>
      <c r="G168" s="40"/>
      <c r="H168" s="23"/>
    </row>
    <row r="169" customFormat="false" ht="15" hidden="false" customHeight="false" outlineLevel="0" collapsed="false">
      <c r="A169" s="24" t="str">
        <f aca="false">IF(02_EMPLOYEES!$A$169="","",02_EMPLOYEES!$A$169)</f>
        <v/>
      </c>
      <c r="B169" s="20" t="str">
        <f aca="false">IFERROR(02_EMPLOYEES!$L$169,"")</f>
        <v/>
      </c>
      <c r="C169" s="40"/>
      <c r="D169" s="41" t="str">
        <f aca="false">IF($B169="","",IFERROR(INDEX(04_9BOX_MATRIX!$D$13:$D$21,MATCH($B169,04_9BOX_MATRIX!$A$13:$A$21,0)),""))</f>
        <v/>
      </c>
      <c r="E169" s="17"/>
      <c r="F169" s="18"/>
      <c r="G169" s="40"/>
      <c r="H169" s="23"/>
    </row>
    <row r="170" customFormat="false" ht="15" hidden="false" customHeight="false" outlineLevel="0" collapsed="false">
      <c r="A170" s="24" t="str">
        <f aca="false">IF(02_EMPLOYEES!$A$170="","",02_EMPLOYEES!$A$170)</f>
        <v/>
      </c>
      <c r="B170" s="20" t="str">
        <f aca="false">IFERROR(02_EMPLOYEES!$L$170,"")</f>
        <v/>
      </c>
      <c r="C170" s="40"/>
      <c r="D170" s="41" t="str">
        <f aca="false">IF($B170="","",IFERROR(INDEX(04_9BOX_MATRIX!$D$13:$D$21,MATCH($B170,04_9BOX_MATRIX!$A$13:$A$21,0)),""))</f>
        <v/>
      </c>
      <c r="E170" s="17"/>
      <c r="F170" s="18"/>
      <c r="G170" s="40"/>
      <c r="H170" s="23"/>
    </row>
    <row r="171" customFormat="false" ht="15" hidden="false" customHeight="false" outlineLevel="0" collapsed="false">
      <c r="A171" s="24" t="str">
        <f aca="false">IF(02_EMPLOYEES!$A$171="","",02_EMPLOYEES!$A$171)</f>
        <v/>
      </c>
      <c r="B171" s="20" t="str">
        <f aca="false">IFERROR(02_EMPLOYEES!$L$171,"")</f>
        <v/>
      </c>
      <c r="C171" s="40"/>
      <c r="D171" s="41" t="str">
        <f aca="false">IF($B171="","",IFERROR(INDEX(04_9BOX_MATRIX!$D$13:$D$21,MATCH($B171,04_9BOX_MATRIX!$A$13:$A$21,0)),""))</f>
        <v/>
      </c>
      <c r="E171" s="17"/>
      <c r="F171" s="18"/>
      <c r="G171" s="40"/>
      <c r="H171" s="23"/>
    </row>
    <row r="172" customFormat="false" ht="15" hidden="false" customHeight="false" outlineLevel="0" collapsed="false">
      <c r="A172" s="24" t="str">
        <f aca="false">IF(02_EMPLOYEES!$A$172="","",02_EMPLOYEES!$A$172)</f>
        <v/>
      </c>
      <c r="B172" s="20" t="str">
        <f aca="false">IFERROR(02_EMPLOYEES!$L$172,"")</f>
        <v/>
      </c>
      <c r="C172" s="40"/>
      <c r="D172" s="41" t="str">
        <f aca="false">IF($B172="","",IFERROR(INDEX(04_9BOX_MATRIX!$D$13:$D$21,MATCH($B172,04_9BOX_MATRIX!$A$13:$A$21,0)),""))</f>
        <v/>
      </c>
      <c r="E172" s="17"/>
      <c r="F172" s="18"/>
      <c r="G172" s="40"/>
      <c r="H172" s="23"/>
    </row>
    <row r="173" customFormat="false" ht="15" hidden="false" customHeight="false" outlineLevel="0" collapsed="false">
      <c r="A173" s="24" t="str">
        <f aca="false">IF(02_EMPLOYEES!$A$173="","",02_EMPLOYEES!$A$173)</f>
        <v/>
      </c>
      <c r="B173" s="20" t="str">
        <f aca="false">IFERROR(02_EMPLOYEES!$L$173,"")</f>
        <v/>
      </c>
      <c r="C173" s="40"/>
      <c r="D173" s="41" t="str">
        <f aca="false">IF($B173="","",IFERROR(INDEX(04_9BOX_MATRIX!$D$13:$D$21,MATCH($B173,04_9BOX_MATRIX!$A$13:$A$21,0)),""))</f>
        <v/>
      </c>
      <c r="E173" s="17"/>
      <c r="F173" s="18"/>
      <c r="G173" s="40"/>
      <c r="H173" s="23"/>
    </row>
    <row r="174" customFormat="false" ht="15" hidden="false" customHeight="false" outlineLevel="0" collapsed="false">
      <c r="A174" s="24" t="str">
        <f aca="false">IF(02_EMPLOYEES!$A$174="","",02_EMPLOYEES!$A$174)</f>
        <v/>
      </c>
      <c r="B174" s="20" t="str">
        <f aca="false">IFERROR(02_EMPLOYEES!$L$174,"")</f>
        <v/>
      </c>
      <c r="C174" s="40"/>
      <c r="D174" s="41" t="str">
        <f aca="false">IF($B174="","",IFERROR(INDEX(04_9BOX_MATRIX!$D$13:$D$21,MATCH($B174,04_9BOX_MATRIX!$A$13:$A$21,0)),""))</f>
        <v/>
      </c>
      <c r="E174" s="17"/>
      <c r="F174" s="18"/>
      <c r="G174" s="40"/>
      <c r="H174" s="23"/>
    </row>
    <row r="175" customFormat="false" ht="15" hidden="false" customHeight="false" outlineLevel="0" collapsed="false">
      <c r="A175" s="24" t="str">
        <f aca="false">IF(02_EMPLOYEES!$A$175="","",02_EMPLOYEES!$A$175)</f>
        <v/>
      </c>
      <c r="B175" s="20" t="str">
        <f aca="false">IFERROR(02_EMPLOYEES!$L$175,"")</f>
        <v/>
      </c>
      <c r="C175" s="40"/>
      <c r="D175" s="41" t="str">
        <f aca="false">IF($B175="","",IFERROR(INDEX(04_9BOX_MATRIX!$D$13:$D$21,MATCH($B175,04_9BOX_MATRIX!$A$13:$A$21,0)),""))</f>
        <v/>
      </c>
      <c r="E175" s="17"/>
      <c r="F175" s="18"/>
      <c r="G175" s="40"/>
      <c r="H175" s="23"/>
    </row>
    <row r="176" customFormat="false" ht="15" hidden="false" customHeight="false" outlineLevel="0" collapsed="false">
      <c r="A176" s="24" t="str">
        <f aca="false">IF(02_EMPLOYEES!$A$176="","",02_EMPLOYEES!$A$176)</f>
        <v/>
      </c>
      <c r="B176" s="20" t="str">
        <f aca="false">IFERROR(02_EMPLOYEES!$L$176,"")</f>
        <v/>
      </c>
      <c r="C176" s="40"/>
      <c r="D176" s="41" t="str">
        <f aca="false">IF($B176="","",IFERROR(INDEX(04_9BOX_MATRIX!$D$13:$D$21,MATCH($B176,04_9BOX_MATRIX!$A$13:$A$21,0)),""))</f>
        <v/>
      </c>
      <c r="E176" s="17"/>
      <c r="F176" s="18"/>
      <c r="G176" s="40"/>
      <c r="H176" s="23"/>
    </row>
    <row r="177" customFormat="false" ht="15" hidden="false" customHeight="false" outlineLevel="0" collapsed="false">
      <c r="A177" s="24" t="str">
        <f aca="false">IF(02_EMPLOYEES!$A$177="","",02_EMPLOYEES!$A$177)</f>
        <v/>
      </c>
      <c r="B177" s="20" t="str">
        <f aca="false">IFERROR(02_EMPLOYEES!$L$177,"")</f>
        <v/>
      </c>
      <c r="C177" s="40"/>
      <c r="D177" s="41" t="str">
        <f aca="false">IF($B177="","",IFERROR(INDEX(04_9BOX_MATRIX!$D$13:$D$21,MATCH($B177,04_9BOX_MATRIX!$A$13:$A$21,0)),""))</f>
        <v/>
      </c>
      <c r="E177" s="17"/>
      <c r="F177" s="18"/>
      <c r="G177" s="40"/>
      <c r="H177" s="23"/>
    </row>
    <row r="178" customFormat="false" ht="15" hidden="false" customHeight="false" outlineLevel="0" collapsed="false">
      <c r="A178" s="24" t="str">
        <f aca="false">IF(02_EMPLOYEES!$A$178="","",02_EMPLOYEES!$A$178)</f>
        <v/>
      </c>
      <c r="B178" s="20" t="str">
        <f aca="false">IFERROR(02_EMPLOYEES!$L$178,"")</f>
        <v/>
      </c>
      <c r="C178" s="40"/>
      <c r="D178" s="41" t="str">
        <f aca="false">IF($B178="","",IFERROR(INDEX(04_9BOX_MATRIX!$D$13:$D$21,MATCH($B178,04_9BOX_MATRIX!$A$13:$A$21,0)),""))</f>
        <v/>
      </c>
      <c r="E178" s="17"/>
      <c r="F178" s="18"/>
      <c r="G178" s="40"/>
      <c r="H178" s="23"/>
    </row>
    <row r="179" customFormat="false" ht="15" hidden="false" customHeight="false" outlineLevel="0" collapsed="false">
      <c r="A179" s="24" t="str">
        <f aca="false">IF(02_EMPLOYEES!$A$179="","",02_EMPLOYEES!$A$179)</f>
        <v/>
      </c>
      <c r="B179" s="20" t="str">
        <f aca="false">IFERROR(02_EMPLOYEES!$L$179,"")</f>
        <v/>
      </c>
      <c r="C179" s="40"/>
      <c r="D179" s="41" t="str">
        <f aca="false">IF($B179="","",IFERROR(INDEX(04_9BOX_MATRIX!$D$13:$D$21,MATCH($B179,04_9BOX_MATRIX!$A$13:$A$21,0)),""))</f>
        <v/>
      </c>
      <c r="E179" s="17"/>
      <c r="F179" s="18"/>
      <c r="G179" s="40"/>
      <c r="H179" s="23"/>
    </row>
    <row r="180" customFormat="false" ht="15" hidden="false" customHeight="false" outlineLevel="0" collapsed="false">
      <c r="A180" s="24" t="str">
        <f aca="false">IF(02_EMPLOYEES!$A$180="","",02_EMPLOYEES!$A$180)</f>
        <v/>
      </c>
      <c r="B180" s="20" t="str">
        <f aca="false">IFERROR(02_EMPLOYEES!$L$180,"")</f>
        <v/>
      </c>
      <c r="C180" s="40"/>
      <c r="D180" s="41" t="str">
        <f aca="false">IF($B180="","",IFERROR(INDEX(04_9BOX_MATRIX!$D$13:$D$21,MATCH($B180,04_9BOX_MATRIX!$A$13:$A$21,0)),""))</f>
        <v/>
      </c>
      <c r="E180" s="17"/>
      <c r="F180" s="18"/>
      <c r="G180" s="40"/>
      <c r="H180" s="23"/>
    </row>
    <row r="181" customFormat="false" ht="15" hidden="false" customHeight="false" outlineLevel="0" collapsed="false">
      <c r="A181" s="24" t="str">
        <f aca="false">IF(02_EMPLOYEES!$A$181="","",02_EMPLOYEES!$A$181)</f>
        <v/>
      </c>
      <c r="B181" s="20" t="str">
        <f aca="false">IFERROR(02_EMPLOYEES!$L$181,"")</f>
        <v/>
      </c>
      <c r="C181" s="40"/>
      <c r="D181" s="41" t="str">
        <f aca="false">IF($B181="","",IFERROR(INDEX(04_9BOX_MATRIX!$D$13:$D$21,MATCH($B181,04_9BOX_MATRIX!$A$13:$A$21,0)),""))</f>
        <v/>
      </c>
      <c r="E181" s="17"/>
      <c r="F181" s="18"/>
      <c r="G181" s="40"/>
      <c r="H181" s="23"/>
    </row>
    <row r="182" customFormat="false" ht="15" hidden="false" customHeight="false" outlineLevel="0" collapsed="false">
      <c r="A182" s="24" t="str">
        <f aca="false">IF(02_EMPLOYEES!$A$182="","",02_EMPLOYEES!$A$182)</f>
        <v/>
      </c>
      <c r="B182" s="20" t="str">
        <f aca="false">IFERROR(02_EMPLOYEES!$L$182,"")</f>
        <v/>
      </c>
      <c r="C182" s="40"/>
      <c r="D182" s="41" t="str">
        <f aca="false">IF($B182="","",IFERROR(INDEX(04_9BOX_MATRIX!$D$13:$D$21,MATCH($B182,04_9BOX_MATRIX!$A$13:$A$21,0)),""))</f>
        <v/>
      </c>
      <c r="E182" s="17"/>
      <c r="F182" s="18"/>
      <c r="G182" s="40"/>
      <c r="H182" s="23"/>
    </row>
    <row r="183" customFormat="false" ht="15" hidden="false" customHeight="false" outlineLevel="0" collapsed="false">
      <c r="A183" s="24" t="str">
        <f aca="false">IF(02_EMPLOYEES!$A$183="","",02_EMPLOYEES!$A$183)</f>
        <v/>
      </c>
      <c r="B183" s="20" t="str">
        <f aca="false">IFERROR(02_EMPLOYEES!$L$183,"")</f>
        <v/>
      </c>
      <c r="C183" s="40"/>
      <c r="D183" s="41" t="str">
        <f aca="false">IF($B183="","",IFERROR(INDEX(04_9BOX_MATRIX!$D$13:$D$21,MATCH($B183,04_9BOX_MATRIX!$A$13:$A$21,0)),""))</f>
        <v/>
      </c>
      <c r="E183" s="17"/>
      <c r="F183" s="18"/>
      <c r="G183" s="40"/>
      <c r="H183" s="23"/>
    </row>
    <row r="184" customFormat="false" ht="15" hidden="false" customHeight="false" outlineLevel="0" collapsed="false">
      <c r="A184" s="24" t="str">
        <f aca="false">IF(02_EMPLOYEES!$A$184="","",02_EMPLOYEES!$A$184)</f>
        <v/>
      </c>
      <c r="B184" s="20" t="str">
        <f aca="false">IFERROR(02_EMPLOYEES!$L$184,"")</f>
        <v/>
      </c>
      <c r="C184" s="40"/>
      <c r="D184" s="41" t="str">
        <f aca="false">IF($B184="","",IFERROR(INDEX(04_9BOX_MATRIX!$D$13:$D$21,MATCH($B184,04_9BOX_MATRIX!$A$13:$A$21,0)),""))</f>
        <v/>
      </c>
      <c r="E184" s="17"/>
      <c r="F184" s="18"/>
      <c r="G184" s="40"/>
      <c r="H184" s="23"/>
    </row>
    <row r="185" customFormat="false" ht="15" hidden="false" customHeight="false" outlineLevel="0" collapsed="false">
      <c r="A185" s="24" t="str">
        <f aca="false">IF(02_EMPLOYEES!$A$185="","",02_EMPLOYEES!$A$185)</f>
        <v/>
      </c>
      <c r="B185" s="20" t="str">
        <f aca="false">IFERROR(02_EMPLOYEES!$L$185,"")</f>
        <v/>
      </c>
      <c r="C185" s="40"/>
      <c r="D185" s="41" t="str">
        <f aca="false">IF($B185="","",IFERROR(INDEX(04_9BOX_MATRIX!$D$13:$D$21,MATCH($B185,04_9BOX_MATRIX!$A$13:$A$21,0)),""))</f>
        <v/>
      </c>
      <c r="E185" s="17"/>
      <c r="F185" s="18"/>
      <c r="G185" s="40"/>
      <c r="H185" s="23"/>
    </row>
    <row r="186" customFormat="false" ht="15" hidden="false" customHeight="false" outlineLevel="0" collapsed="false">
      <c r="A186" s="24" t="str">
        <f aca="false">IF(02_EMPLOYEES!$A$186="","",02_EMPLOYEES!$A$186)</f>
        <v/>
      </c>
      <c r="B186" s="20" t="str">
        <f aca="false">IFERROR(02_EMPLOYEES!$L$186,"")</f>
        <v/>
      </c>
      <c r="C186" s="40"/>
      <c r="D186" s="41" t="str">
        <f aca="false">IF($B186="","",IFERROR(INDEX(04_9BOX_MATRIX!$D$13:$D$21,MATCH($B186,04_9BOX_MATRIX!$A$13:$A$21,0)),""))</f>
        <v/>
      </c>
      <c r="E186" s="17"/>
      <c r="F186" s="18"/>
      <c r="G186" s="40"/>
      <c r="H186" s="23"/>
    </row>
    <row r="187" customFormat="false" ht="15" hidden="false" customHeight="false" outlineLevel="0" collapsed="false">
      <c r="A187" s="24" t="str">
        <f aca="false">IF(02_EMPLOYEES!$A$187="","",02_EMPLOYEES!$A$187)</f>
        <v/>
      </c>
      <c r="B187" s="20" t="str">
        <f aca="false">IFERROR(02_EMPLOYEES!$L$187,"")</f>
        <v/>
      </c>
      <c r="C187" s="40"/>
      <c r="D187" s="41" t="str">
        <f aca="false">IF($B187="","",IFERROR(INDEX(04_9BOX_MATRIX!$D$13:$D$21,MATCH($B187,04_9BOX_MATRIX!$A$13:$A$21,0)),""))</f>
        <v/>
      </c>
      <c r="E187" s="17"/>
      <c r="F187" s="18"/>
      <c r="G187" s="40"/>
      <c r="H187" s="23"/>
    </row>
    <row r="188" customFormat="false" ht="15" hidden="false" customHeight="false" outlineLevel="0" collapsed="false">
      <c r="A188" s="24" t="str">
        <f aca="false">IF(02_EMPLOYEES!$A$188="","",02_EMPLOYEES!$A$188)</f>
        <v/>
      </c>
      <c r="B188" s="20" t="str">
        <f aca="false">IFERROR(02_EMPLOYEES!$L$188,"")</f>
        <v/>
      </c>
      <c r="C188" s="40"/>
      <c r="D188" s="41" t="str">
        <f aca="false">IF($B188="","",IFERROR(INDEX(04_9BOX_MATRIX!$D$13:$D$21,MATCH($B188,04_9BOX_MATRIX!$A$13:$A$21,0)),""))</f>
        <v/>
      </c>
      <c r="E188" s="17"/>
      <c r="F188" s="18"/>
      <c r="G188" s="40"/>
      <c r="H188" s="23"/>
    </row>
    <row r="189" customFormat="false" ht="15" hidden="false" customHeight="false" outlineLevel="0" collapsed="false">
      <c r="A189" s="24" t="str">
        <f aca="false">IF(02_EMPLOYEES!$A$189="","",02_EMPLOYEES!$A$189)</f>
        <v/>
      </c>
      <c r="B189" s="20" t="str">
        <f aca="false">IFERROR(02_EMPLOYEES!$L$189,"")</f>
        <v/>
      </c>
      <c r="C189" s="40"/>
      <c r="D189" s="41" t="str">
        <f aca="false">IF($B189="","",IFERROR(INDEX(04_9BOX_MATRIX!$D$13:$D$21,MATCH($B189,04_9BOX_MATRIX!$A$13:$A$21,0)),""))</f>
        <v/>
      </c>
      <c r="E189" s="17"/>
      <c r="F189" s="18"/>
      <c r="G189" s="40"/>
      <c r="H189" s="23"/>
    </row>
    <row r="190" customFormat="false" ht="15" hidden="false" customHeight="false" outlineLevel="0" collapsed="false">
      <c r="A190" s="24" t="str">
        <f aca="false">IF(02_EMPLOYEES!$A$190="","",02_EMPLOYEES!$A$190)</f>
        <v/>
      </c>
      <c r="B190" s="20" t="str">
        <f aca="false">IFERROR(02_EMPLOYEES!$L$190,"")</f>
        <v/>
      </c>
      <c r="C190" s="40"/>
      <c r="D190" s="41" t="str">
        <f aca="false">IF($B190="","",IFERROR(INDEX(04_9BOX_MATRIX!$D$13:$D$21,MATCH($B190,04_9BOX_MATRIX!$A$13:$A$21,0)),""))</f>
        <v/>
      </c>
      <c r="E190" s="17"/>
      <c r="F190" s="18"/>
      <c r="G190" s="40"/>
      <c r="H190" s="23"/>
    </row>
    <row r="191" customFormat="false" ht="15" hidden="false" customHeight="false" outlineLevel="0" collapsed="false">
      <c r="A191" s="24" t="str">
        <f aca="false">IF(02_EMPLOYEES!$A$191="","",02_EMPLOYEES!$A$191)</f>
        <v/>
      </c>
      <c r="B191" s="20" t="str">
        <f aca="false">IFERROR(02_EMPLOYEES!$L$191,"")</f>
        <v/>
      </c>
      <c r="C191" s="40"/>
      <c r="D191" s="41" t="str">
        <f aca="false">IF($B191="","",IFERROR(INDEX(04_9BOX_MATRIX!$D$13:$D$21,MATCH($B191,04_9BOX_MATRIX!$A$13:$A$21,0)),""))</f>
        <v/>
      </c>
      <c r="E191" s="17"/>
      <c r="F191" s="18"/>
      <c r="G191" s="40"/>
      <c r="H191" s="23"/>
    </row>
    <row r="192" customFormat="false" ht="15" hidden="false" customHeight="false" outlineLevel="0" collapsed="false">
      <c r="A192" s="24" t="str">
        <f aca="false">IF(02_EMPLOYEES!$A$192="","",02_EMPLOYEES!$A$192)</f>
        <v/>
      </c>
      <c r="B192" s="20" t="str">
        <f aca="false">IFERROR(02_EMPLOYEES!$L$192,"")</f>
        <v/>
      </c>
      <c r="C192" s="40"/>
      <c r="D192" s="41" t="str">
        <f aca="false">IF($B192="","",IFERROR(INDEX(04_9BOX_MATRIX!$D$13:$D$21,MATCH($B192,04_9BOX_MATRIX!$A$13:$A$21,0)),""))</f>
        <v/>
      </c>
      <c r="E192" s="17"/>
      <c r="F192" s="18"/>
      <c r="G192" s="40"/>
      <c r="H192" s="23"/>
    </row>
    <row r="193" customFormat="false" ht="15" hidden="false" customHeight="false" outlineLevel="0" collapsed="false">
      <c r="A193" s="24" t="str">
        <f aca="false">IF(02_EMPLOYEES!$A$193="","",02_EMPLOYEES!$A$193)</f>
        <v/>
      </c>
      <c r="B193" s="20" t="str">
        <f aca="false">IFERROR(02_EMPLOYEES!$L$193,"")</f>
        <v/>
      </c>
      <c r="C193" s="40"/>
      <c r="D193" s="41" t="str">
        <f aca="false">IF($B193="","",IFERROR(INDEX(04_9BOX_MATRIX!$D$13:$D$21,MATCH($B193,04_9BOX_MATRIX!$A$13:$A$21,0)),""))</f>
        <v/>
      </c>
      <c r="E193" s="17"/>
      <c r="F193" s="18"/>
      <c r="G193" s="40"/>
      <c r="H193" s="23"/>
    </row>
    <row r="194" customFormat="false" ht="15" hidden="false" customHeight="false" outlineLevel="0" collapsed="false">
      <c r="A194" s="24" t="str">
        <f aca="false">IF(02_EMPLOYEES!$A$194="","",02_EMPLOYEES!$A$194)</f>
        <v/>
      </c>
      <c r="B194" s="20" t="str">
        <f aca="false">IFERROR(02_EMPLOYEES!$L$194,"")</f>
        <v/>
      </c>
      <c r="C194" s="40"/>
      <c r="D194" s="41" t="str">
        <f aca="false">IF($B194="","",IFERROR(INDEX(04_9BOX_MATRIX!$D$13:$D$21,MATCH($B194,04_9BOX_MATRIX!$A$13:$A$21,0)),""))</f>
        <v/>
      </c>
      <c r="E194" s="17"/>
      <c r="F194" s="18"/>
      <c r="G194" s="40"/>
      <c r="H194" s="23"/>
    </row>
    <row r="195" customFormat="false" ht="15" hidden="false" customHeight="false" outlineLevel="0" collapsed="false">
      <c r="A195" s="24" t="str">
        <f aca="false">IF(02_EMPLOYEES!$A$195="","",02_EMPLOYEES!$A$195)</f>
        <v/>
      </c>
      <c r="B195" s="20" t="str">
        <f aca="false">IFERROR(02_EMPLOYEES!$L$195,"")</f>
        <v/>
      </c>
      <c r="C195" s="40"/>
      <c r="D195" s="41" t="str">
        <f aca="false">IF($B195="","",IFERROR(INDEX(04_9BOX_MATRIX!$D$13:$D$21,MATCH($B195,04_9BOX_MATRIX!$A$13:$A$21,0)),""))</f>
        <v/>
      </c>
      <c r="E195" s="17"/>
      <c r="F195" s="18"/>
      <c r="G195" s="40"/>
      <c r="H195" s="23"/>
    </row>
    <row r="196" customFormat="false" ht="15" hidden="false" customHeight="false" outlineLevel="0" collapsed="false">
      <c r="A196" s="24" t="str">
        <f aca="false">IF(02_EMPLOYEES!$A$196="","",02_EMPLOYEES!$A$196)</f>
        <v/>
      </c>
      <c r="B196" s="20" t="str">
        <f aca="false">IFERROR(02_EMPLOYEES!$L$196,"")</f>
        <v/>
      </c>
      <c r="C196" s="40"/>
      <c r="D196" s="41" t="str">
        <f aca="false">IF($B196="","",IFERROR(INDEX(04_9BOX_MATRIX!$D$13:$D$21,MATCH($B196,04_9BOX_MATRIX!$A$13:$A$21,0)),""))</f>
        <v/>
      </c>
      <c r="E196" s="17"/>
      <c r="F196" s="18"/>
      <c r="G196" s="40"/>
      <c r="H196" s="23"/>
    </row>
    <row r="197" customFormat="false" ht="15" hidden="false" customHeight="false" outlineLevel="0" collapsed="false">
      <c r="A197" s="24" t="str">
        <f aca="false">IF(02_EMPLOYEES!$A$197="","",02_EMPLOYEES!$A$197)</f>
        <v/>
      </c>
      <c r="B197" s="20" t="str">
        <f aca="false">IFERROR(02_EMPLOYEES!$L$197,"")</f>
        <v/>
      </c>
      <c r="C197" s="40"/>
      <c r="D197" s="41" t="str">
        <f aca="false">IF($B197="","",IFERROR(INDEX(04_9BOX_MATRIX!$D$13:$D$21,MATCH($B197,04_9BOX_MATRIX!$A$13:$A$21,0)),""))</f>
        <v/>
      </c>
      <c r="E197" s="17"/>
      <c r="F197" s="18"/>
      <c r="G197" s="40"/>
      <c r="H197" s="23"/>
    </row>
    <row r="198" customFormat="false" ht="15" hidden="false" customHeight="false" outlineLevel="0" collapsed="false">
      <c r="A198" s="24" t="str">
        <f aca="false">IF(02_EMPLOYEES!$A$198="","",02_EMPLOYEES!$A$198)</f>
        <v/>
      </c>
      <c r="B198" s="20" t="str">
        <f aca="false">IFERROR(02_EMPLOYEES!$L$198,"")</f>
        <v/>
      </c>
      <c r="C198" s="40"/>
      <c r="D198" s="41" t="str">
        <f aca="false">IF($B198="","",IFERROR(INDEX(04_9BOX_MATRIX!$D$13:$D$21,MATCH($B198,04_9BOX_MATRIX!$A$13:$A$21,0)),""))</f>
        <v/>
      </c>
      <c r="E198" s="17"/>
      <c r="F198" s="18"/>
      <c r="G198" s="40"/>
      <c r="H198" s="23"/>
    </row>
    <row r="199" customFormat="false" ht="15" hidden="false" customHeight="false" outlineLevel="0" collapsed="false">
      <c r="A199" s="24" t="str">
        <f aca="false">IF(02_EMPLOYEES!$A$199="","",02_EMPLOYEES!$A$199)</f>
        <v/>
      </c>
      <c r="B199" s="20" t="str">
        <f aca="false">IFERROR(02_EMPLOYEES!$L$199,"")</f>
        <v/>
      </c>
      <c r="C199" s="40"/>
      <c r="D199" s="41" t="str">
        <f aca="false">IF($B199="","",IFERROR(INDEX(04_9BOX_MATRIX!$D$13:$D$21,MATCH($B199,04_9BOX_MATRIX!$A$13:$A$21,0)),""))</f>
        <v/>
      </c>
      <c r="E199" s="17"/>
      <c r="F199" s="18"/>
      <c r="G199" s="40"/>
      <c r="H199" s="23"/>
    </row>
    <row r="200" customFormat="false" ht="15" hidden="false" customHeight="false" outlineLevel="0" collapsed="false">
      <c r="A200" s="24" t="str">
        <f aca="false">IF(02_EMPLOYEES!$A$200="","",02_EMPLOYEES!$A$200)</f>
        <v/>
      </c>
      <c r="B200" s="20" t="str">
        <f aca="false">IFERROR(02_EMPLOYEES!$L$200,"")</f>
        <v/>
      </c>
      <c r="C200" s="40"/>
      <c r="D200" s="41" t="str">
        <f aca="false">IF($B200="","",IFERROR(INDEX(04_9BOX_MATRIX!$D$13:$D$21,MATCH($B200,04_9BOX_MATRIX!$A$13:$A$21,0)),""))</f>
        <v/>
      </c>
      <c r="E200" s="17"/>
      <c r="F200" s="18"/>
      <c r="G200" s="40"/>
      <c r="H200" s="23"/>
    </row>
    <row r="201" customFormat="false" ht="15" hidden="false" customHeight="false" outlineLevel="0" collapsed="false">
      <c r="A201" s="24" t="str">
        <f aca="false">IF(02_EMPLOYEES!$A$201="","",02_EMPLOYEES!$A$201)</f>
        <v/>
      </c>
      <c r="B201" s="20" t="str">
        <f aca="false">IFERROR(02_EMPLOYEES!$L$201,"")</f>
        <v/>
      </c>
      <c r="C201" s="40"/>
      <c r="D201" s="41" t="str">
        <f aca="false">IF($B201="","",IFERROR(INDEX(04_9BOX_MATRIX!$D$13:$D$21,MATCH($B201,04_9BOX_MATRIX!$A$13:$A$21,0)),""))</f>
        <v/>
      </c>
      <c r="E201" s="17"/>
      <c r="F201" s="18"/>
      <c r="G201" s="40"/>
      <c r="H201" s="23"/>
    </row>
    <row r="202" customFormat="false" ht="15" hidden="false" customHeight="false" outlineLevel="0" collapsed="false">
      <c r="A202" s="24" t="str">
        <f aca="false">IF(02_EMPLOYEES!$A$202="","",02_EMPLOYEES!$A$202)</f>
        <v/>
      </c>
      <c r="B202" s="20" t="str">
        <f aca="false">IFERROR(02_EMPLOYEES!$L$202,"")</f>
        <v/>
      </c>
      <c r="C202" s="40"/>
      <c r="D202" s="41" t="str">
        <f aca="false">IF($B202="","",IFERROR(INDEX(04_9BOX_MATRIX!$D$13:$D$21,MATCH($B202,04_9BOX_MATRIX!$A$13:$A$21,0)),""))</f>
        <v/>
      </c>
      <c r="E202" s="17"/>
      <c r="F202" s="18"/>
      <c r="G202" s="40"/>
      <c r="H202" s="23"/>
    </row>
    <row r="203" customFormat="false" ht="15" hidden="false" customHeight="false" outlineLevel="0" collapsed="false">
      <c r="A203" s="24" t="str">
        <f aca="false">IF(02_EMPLOYEES!$A$203="","",02_EMPLOYEES!$A$203)</f>
        <v/>
      </c>
      <c r="B203" s="20" t="str">
        <f aca="false">IFERROR(02_EMPLOYEES!$L$203,"")</f>
        <v/>
      </c>
      <c r="C203" s="40"/>
      <c r="D203" s="41" t="str">
        <f aca="false">IF($B203="","",IFERROR(INDEX(04_9BOX_MATRIX!$D$13:$D$21,MATCH($B203,04_9BOX_MATRIX!$A$13:$A$21,0)),""))</f>
        <v/>
      </c>
      <c r="E203" s="17"/>
      <c r="F203" s="18"/>
      <c r="G203" s="40"/>
      <c r="H203" s="23"/>
    </row>
    <row r="204" customFormat="false" ht="15" hidden="false" customHeight="false" outlineLevel="0" collapsed="false">
      <c r="A204" s="24" t="str">
        <f aca="false">IF(02_EMPLOYEES!$A$204="","",02_EMPLOYEES!$A$204)</f>
        <v/>
      </c>
      <c r="B204" s="20" t="str">
        <f aca="false">IFERROR(02_EMPLOYEES!$L$204,"")</f>
        <v/>
      </c>
      <c r="C204" s="40"/>
      <c r="D204" s="41" t="str">
        <f aca="false">IF($B204="","",IFERROR(INDEX(04_9BOX_MATRIX!$D$13:$D$21,MATCH($B204,04_9BOX_MATRIX!$A$13:$A$21,0)),""))</f>
        <v/>
      </c>
      <c r="E204" s="17"/>
      <c r="F204" s="18"/>
      <c r="G204" s="40"/>
      <c r="H204" s="23"/>
    </row>
  </sheetData>
  <mergeCells count="2">
    <mergeCell ref="A1:H1"/>
    <mergeCell ref="A2:H2"/>
  </mergeCells>
  <conditionalFormatting sqref="G5:G204">
    <cfRule type="expression" priority="2" aboveAverage="0" equalAverage="0" bottom="0" percent="0" rank="0" text="" dxfId="8">
      <formula>G5="Completed"</formula>
    </cfRule>
    <cfRule type="expression" priority="3" aboveAverage="0" equalAverage="0" bottom="0" percent="0" rank="0" text="" dxfId="9">
      <formula>G5="In Progress"</formula>
    </cfRule>
    <cfRule type="expression" priority="4" aboveAverage="0" equalAverage="0" bottom="0" percent="0" rank="0" text="" dxfId="10">
      <formula>G5="Not Started"</formula>
    </cfRule>
  </conditionalFormatting>
  <dataValidations count="2">
    <dataValidation allowBlank="true" errorStyle="stop" operator="between" showDropDown="false" showErrorMessage="false" showInputMessage="false" sqref="C5:C204" type="list">
      <formula1>08_SETTINGS!$E$45:$E$47</formula1>
      <formula2>0</formula2>
    </dataValidation>
    <dataValidation allowBlank="true" errorStyle="stop" operator="between" showDropDown="false" showErrorMessage="false" showInputMessage="false" sqref="G5:G204" type="list">
      <formula1>08_SETTINGS!$F$45:$F$48</formula1>
      <formula2>0</formula2>
    </dataValidation>
  </dataValidation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1717"/>
    <pageSetUpPr fitToPage="true"/>
  </sheetPr>
  <dimension ref="A1:C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33.75" hidden="false" customHeight="true" outlineLevel="0" collapsed="false">
      <c r="A1" s="12" t="s">
        <v>253</v>
      </c>
      <c r="B1" s="12"/>
      <c r="C1" s="12"/>
    </row>
    <row r="3" customFormat="false" ht="19.5" hidden="false" customHeight="true" outlineLevel="0" collapsed="false">
      <c r="B3" s="38" t="s">
        <v>254</v>
      </c>
    </row>
    <row r="4" customFormat="false" ht="90" hidden="false" customHeight="true" outlineLevel="0" collapsed="false">
      <c r="B4" s="8" t="s">
        <v>255</v>
      </c>
      <c r="C4" s="8"/>
    </row>
    <row r="5" customFormat="false" ht="3" hidden="false" customHeight="true" outlineLevel="0" collapsed="false">
      <c r="B5" s="5"/>
      <c r="C5" s="5"/>
    </row>
    <row r="7" customFormat="false" ht="19.5" hidden="false" customHeight="true" outlineLevel="0" collapsed="false">
      <c r="B7" s="38" t="s">
        <v>256</v>
      </c>
    </row>
    <row r="8" customFormat="false" ht="90" hidden="false" customHeight="true" outlineLevel="0" collapsed="false">
      <c r="B8" s="8" t="s">
        <v>257</v>
      </c>
      <c r="C8" s="8"/>
    </row>
    <row r="9" customFormat="false" ht="3" hidden="false" customHeight="true" outlineLevel="0" collapsed="false">
      <c r="B9" s="5"/>
      <c r="C9" s="5"/>
    </row>
    <row r="11" customFormat="false" ht="19.5" hidden="false" customHeight="true" outlineLevel="0" collapsed="false">
      <c r="B11" s="38" t="s">
        <v>258</v>
      </c>
    </row>
    <row r="12" customFormat="false" ht="90" hidden="false" customHeight="true" outlineLevel="0" collapsed="false">
      <c r="B12" s="8" t="s">
        <v>259</v>
      </c>
      <c r="C12" s="8"/>
    </row>
    <row r="13" customFormat="false" ht="3" hidden="false" customHeight="true" outlineLevel="0" collapsed="false">
      <c r="B13" s="5"/>
      <c r="C13" s="5"/>
    </row>
    <row r="15" customFormat="false" ht="19.5" hidden="false" customHeight="true" outlineLevel="0" collapsed="false">
      <c r="B15" s="38" t="s">
        <v>260</v>
      </c>
    </row>
    <row r="16" customFormat="false" ht="90" hidden="false" customHeight="true" outlineLevel="0" collapsed="false">
      <c r="B16" s="8" t="s">
        <v>261</v>
      </c>
      <c r="C16" s="8"/>
    </row>
    <row r="17" customFormat="false" ht="3" hidden="false" customHeight="true" outlineLevel="0" collapsed="false">
      <c r="B17" s="5"/>
      <c r="C17" s="5"/>
    </row>
    <row r="19" customFormat="false" ht="19.5" hidden="false" customHeight="true" outlineLevel="0" collapsed="false">
      <c r="B19" s="38" t="s">
        <v>262</v>
      </c>
    </row>
    <row r="20" customFormat="false" ht="90" hidden="false" customHeight="true" outlineLevel="0" collapsed="false">
      <c r="B20" s="8" t="s">
        <v>263</v>
      </c>
      <c r="C20" s="8"/>
    </row>
    <row r="21" customFormat="false" ht="3" hidden="false" customHeight="true" outlineLevel="0" collapsed="false">
      <c r="B21" s="5"/>
      <c r="C21" s="5"/>
    </row>
    <row r="23" customFormat="false" ht="19.5" hidden="false" customHeight="true" outlineLevel="0" collapsed="false">
      <c r="B23" s="38" t="s">
        <v>264</v>
      </c>
    </row>
    <row r="24" customFormat="false" ht="90" hidden="false" customHeight="true" outlineLevel="0" collapsed="false">
      <c r="B24" s="8" t="s">
        <v>265</v>
      </c>
      <c r="C24" s="8"/>
    </row>
    <row r="25" customFormat="false" ht="3" hidden="false" customHeight="true" outlineLevel="0" collapsed="false">
      <c r="B25" s="5"/>
      <c r="C25" s="5"/>
    </row>
    <row r="27" customFormat="false" ht="19.5" hidden="false" customHeight="true" outlineLevel="0" collapsed="false">
      <c r="B27" s="38" t="s">
        <v>266</v>
      </c>
    </row>
    <row r="28" customFormat="false" ht="90" hidden="false" customHeight="true" outlineLevel="0" collapsed="false">
      <c r="B28" s="8" t="s">
        <v>267</v>
      </c>
      <c r="C28" s="8"/>
    </row>
    <row r="29" customFormat="false" ht="3" hidden="false" customHeight="true" outlineLevel="0" collapsed="false">
      <c r="B29" s="5"/>
      <c r="C29" s="5"/>
    </row>
    <row r="31" customFormat="false" ht="19.5" hidden="false" customHeight="true" outlineLevel="0" collapsed="false">
      <c r="B31" s="38" t="s">
        <v>268</v>
      </c>
    </row>
    <row r="32" customFormat="false" ht="90" hidden="false" customHeight="true" outlineLevel="0" collapsed="false">
      <c r="B32" s="8" t="s">
        <v>269</v>
      </c>
      <c r="C32" s="8"/>
    </row>
    <row r="33" customFormat="false" ht="3" hidden="false" customHeight="true" outlineLevel="0" collapsed="false">
      <c r="B33" s="5"/>
      <c r="C33" s="5"/>
    </row>
    <row r="35" customFormat="false" ht="69.75" hidden="false" customHeight="true" outlineLevel="0" collapsed="false">
      <c r="B35" s="42" t="s">
        <v>270</v>
      </c>
      <c r="C35" s="42"/>
    </row>
    <row r="36" customFormat="false" ht="15" hidden="false" customHeight="false" outlineLevel="0" collapsed="false">
      <c r="B36" s="42"/>
      <c r="C36" s="42"/>
    </row>
    <row r="37" customFormat="false" ht="15" hidden="false" customHeight="false" outlineLevel="0" collapsed="false">
      <c r="B37" s="42"/>
      <c r="C37" s="42"/>
    </row>
  </sheetData>
  <mergeCells count="18">
    <mergeCell ref="A1:C1"/>
    <mergeCell ref="B4:C4"/>
    <mergeCell ref="B5:C5"/>
    <mergeCell ref="B8:C8"/>
    <mergeCell ref="B9:C9"/>
    <mergeCell ref="B12:C12"/>
    <mergeCell ref="B13:C13"/>
    <mergeCell ref="B16:C16"/>
    <mergeCell ref="B17:C17"/>
    <mergeCell ref="B20:C20"/>
    <mergeCell ref="B21:C21"/>
    <mergeCell ref="B24:C24"/>
    <mergeCell ref="B25:C25"/>
    <mergeCell ref="B28:C28"/>
    <mergeCell ref="B29:C29"/>
    <mergeCell ref="B32:C32"/>
    <mergeCell ref="B33:C33"/>
    <mergeCell ref="B35:C37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71717"/>
    <pageSetUpPr fitToPage="true"/>
  </sheetPr>
  <dimension ref="A1:I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4"/>
    <col collapsed="false" customWidth="true" hidden="false" outlineLevel="0" max="5" min="3" style="0" width="24"/>
    <col collapsed="false" customWidth="true" hidden="false" outlineLevel="0" max="9" min="6" style="0" width="14"/>
  </cols>
  <sheetData>
    <row r="1" customFormat="false" ht="33.75" hidden="false" customHeight="true" outlineLevel="0" collapsed="false">
      <c r="A1" s="12" t="s">
        <v>271</v>
      </c>
      <c r="B1" s="12"/>
      <c r="C1" s="12"/>
      <c r="D1" s="12"/>
      <c r="E1" s="12"/>
      <c r="F1" s="12"/>
      <c r="G1" s="12"/>
      <c r="H1" s="12"/>
      <c r="I1" s="12"/>
    </row>
    <row r="2" customFormat="false" ht="15" hidden="false" customHeight="false" outlineLevel="0" collapsed="false">
      <c r="A2" s="13" t="s">
        <v>272</v>
      </c>
      <c r="B2" s="13"/>
      <c r="C2" s="13"/>
      <c r="D2" s="13"/>
      <c r="E2" s="13"/>
      <c r="F2" s="13"/>
      <c r="G2" s="13"/>
      <c r="H2" s="13"/>
      <c r="I2" s="13"/>
    </row>
    <row r="4" customFormat="false" ht="15" hidden="false" customHeight="false" outlineLevel="0" collapsed="false">
      <c r="A4" s="38" t="s">
        <v>273</v>
      </c>
    </row>
    <row r="5" customFormat="false" ht="21.75" hidden="false" customHeight="true" outlineLevel="0" collapsed="false">
      <c r="A5" s="14" t="s">
        <v>274</v>
      </c>
      <c r="B5" s="14" t="s">
        <v>275</v>
      </c>
    </row>
    <row r="6" customFormat="false" ht="15" hidden="false" customHeight="false" outlineLevel="0" collapsed="false">
      <c r="A6" s="24" t="s">
        <v>276</v>
      </c>
      <c r="B6" s="43" t="n">
        <v>0.2</v>
      </c>
    </row>
    <row r="7" customFormat="false" ht="15" hidden="false" customHeight="false" outlineLevel="0" collapsed="false">
      <c r="A7" s="24" t="s">
        <v>277</v>
      </c>
      <c r="B7" s="43" t="n">
        <v>0.2</v>
      </c>
    </row>
    <row r="8" customFormat="false" ht="15" hidden="false" customHeight="false" outlineLevel="0" collapsed="false">
      <c r="A8" s="24" t="s">
        <v>278</v>
      </c>
      <c r="B8" s="43" t="n">
        <v>0.2</v>
      </c>
    </row>
    <row r="9" customFormat="false" ht="15" hidden="false" customHeight="false" outlineLevel="0" collapsed="false">
      <c r="A9" s="24" t="s">
        <v>279</v>
      </c>
      <c r="B9" s="43" t="n">
        <v>0.2</v>
      </c>
    </row>
    <row r="10" customFormat="false" ht="15" hidden="false" customHeight="false" outlineLevel="0" collapsed="false">
      <c r="A10" s="24" t="s">
        <v>280</v>
      </c>
      <c r="B10" s="43" t="n">
        <v>0.2</v>
      </c>
    </row>
    <row r="11" customFormat="false" ht="15" hidden="false" customHeight="false" outlineLevel="0" collapsed="false">
      <c r="A11" s="44" t="s">
        <v>281</v>
      </c>
      <c r="B11" s="45" t="n">
        <f aca="false">SUM($B$6:$B$10)</f>
        <v>1</v>
      </c>
    </row>
    <row r="14" customFormat="false" ht="15" hidden="false" customHeight="false" outlineLevel="0" collapsed="false">
      <c r="A14" s="38" t="s">
        <v>282</v>
      </c>
    </row>
    <row r="15" customFormat="false" ht="21.75" hidden="false" customHeight="true" outlineLevel="0" collapsed="false">
      <c r="A15" s="14" t="s">
        <v>274</v>
      </c>
      <c r="B15" s="14" t="s">
        <v>275</v>
      </c>
    </row>
    <row r="16" customFormat="false" ht="15" hidden="false" customHeight="false" outlineLevel="0" collapsed="false">
      <c r="A16" s="24" t="s">
        <v>283</v>
      </c>
      <c r="B16" s="43" t="n">
        <v>0.1667</v>
      </c>
    </row>
    <row r="17" customFormat="false" ht="15" hidden="false" customHeight="false" outlineLevel="0" collapsed="false">
      <c r="A17" s="24" t="s">
        <v>284</v>
      </c>
      <c r="B17" s="43" t="n">
        <v>0.1667</v>
      </c>
    </row>
    <row r="18" customFormat="false" ht="15" hidden="false" customHeight="false" outlineLevel="0" collapsed="false">
      <c r="A18" s="24" t="s">
        <v>285</v>
      </c>
      <c r="B18" s="43" t="n">
        <v>0.1667</v>
      </c>
    </row>
    <row r="19" customFormat="false" ht="15" hidden="false" customHeight="false" outlineLevel="0" collapsed="false">
      <c r="A19" s="24" t="s">
        <v>153</v>
      </c>
      <c r="B19" s="43" t="n">
        <v>0.1667</v>
      </c>
    </row>
    <row r="20" customFormat="false" ht="15" hidden="false" customHeight="false" outlineLevel="0" collapsed="false">
      <c r="A20" s="24" t="s">
        <v>286</v>
      </c>
      <c r="B20" s="43" t="n">
        <v>0.1667</v>
      </c>
    </row>
    <row r="21" customFormat="false" ht="15" hidden="false" customHeight="false" outlineLevel="0" collapsed="false">
      <c r="A21" s="24" t="s">
        <v>287</v>
      </c>
      <c r="B21" s="43" t="n">
        <v>0.1667</v>
      </c>
    </row>
    <row r="22" customFormat="false" ht="15" hidden="false" customHeight="false" outlineLevel="0" collapsed="false">
      <c r="A22" s="44" t="s">
        <v>281</v>
      </c>
      <c r="B22" s="45" t="n">
        <f aca="false">SUM($B$16:$B$21)</f>
        <v>1.0002</v>
      </c>
    </row>
    <row r="25" customFormat="false" ht="15" hidden="false" customHeight="false" outlineLevel="0" collapsed="false">
      <c r="A25" s="38" t="s">
        <v>288</v>
      </c>
    </row>
    <row r="26" customFormat="false" ht="15" hidden="false" customHeight="false" outlineLevel="0" collapsed="false">
      <c r="A26" s="39" t="s">
        <v>289</v>
      </c>
      <c r="B26" s="15" t="n">
        <v>2.5</v>
      </c>
    </row>
    <row r="27" customFormat="false" ht="15" hidden="false" customHeight="false" outlineLevel="0" collapsed="false">
      <c r="A27" s="39" t="s">
        <v>290</v>
      </c>
      <c r="B27" s="15" t="n">
        <v>3.75</v>
      </c>
    </row>
    <row r="28" customFormat="false" ht="15" hidden="false" customHeight="false" outlineLevel="0" collapsed="false">
      <c r="A28" s="44" t="s">
        <v>291</v>
      </c>
    </row>
    <row r="30" customFormat="false" ht="15" hidden="false" customHeight="false" outlineLevel="0" collapsed="false">
      <c r="A30" s="38" t="s">
        <v>292</v>
      </c>
    </row>
    <row r="31" customFormat="false" ht="15" hidden="false" customHeight="false" outlineLevel="0" collapsed="false">
      <c r="A31" s="39" t="s">
        <v>289</v>
      </c>
      <c r="B31" s="15" t="n">
        <v>2.5</v>
      </c>
    </row>
    <row r="32" customFormat="false" ht="15" hidden="false" customHeight="false" outlineLevel="0" collapsed="false">
      <c r="A32" s="39" t="s">
        <v>290</v>
      </c>
      <c r="B32" s="15" t="n">
        <v>3.75</v>
      </c>
    </row>
    <row r="33" customFormat="false" ht="15" hidden="false" customHeight="false" outlineLevel="0" collapsed="false">
      <c r="A33" s="44" t="s">
        <v>291</v>
      </c>
    </row>
    <row r="36" customFormat="false" ht="15" hidden="false" customHeight="false" outlineLevel="0" collapsed="false">
      <c r="A36" s="38" t="s">
        <v>293</v>
      </c>
    </row>
    <row r="37" customFormat="false" ht="15" hidden="false" customHeight="false" outlineLevel="0" collapsed="false">
      <c r="B37" s="44" t="s">
        <v>294</v>
      </c>
      <c r="C37" s="30" t="s">
        <v>161</v>
      </c>
      <c r="D37" s="30" t="s">
        <v>162</v>
      </c>
      <c r="E37" s="30" t="s">
        <v>163</v>
      </c>
    </row>
    <row r="38" customFormat="false" ht="15" hidden="false" customHeight="false" outlineLevel="0" collapsed="false">
      <c r="B38" s="30" t="s">
        <v>161</v>
      </c>
      <c r="C38" s="46" t="s">
        <v>220</v>
      </c>
      <c r="D38" s="46" t="s">
        <v>215</v>
      </c>
      <c r="E38" s="46" t="s">
        <v>210</v>
      </c>
    </row>
    <row r="39" customFormat="false" ht="15" hidden="false" customHeight="false" outlineLevel="0" collapsed="false">
      <c r="B39" s="30" t="s">
        <v>162</v>
      </c>
      <c r="C39" s="46" t="s">
        <v>204</v>
      </c>
      <c r="D39" s="46" t="s">
        <v>198</v>
      </c>
      <c r="E39" s="46" t="s">
        <v>180</v>
      </c>
    </row>
    <row r="40" customFormat="false" ht="15" hidden="false" customHeight="false" outlineLevel="0" collapsed="false">
      <c r="B40" s="30" t="s">
        <v>163</v>
      </c>
      <c r="C40" s="46" t="s">
        <v>192</v>
      </c>
      <c r="D40" s="46" t="s">
        <v>185</v>
      </c>
      <c r="E40" s="46" t="s">
        <v>174</v>
      </c>
    </row>
    <row r="43" customFormat="false" ht="15" hidden="false" customHeight="false" outlineLevel="0" collapsed="false">
      <c r="A43" s="38" t="s">
        <v>295</v>
      </c>
    </row>
    <row r="44" customFormat="false" ht="15" hidden="false" customHeight="false" outlineLevel="0" collapsed="false">
      <c r="A44" s="30" t="s">
        <v>296</v>
      </c>
      <c r="B44" s="30" t="s">
        <v>297</v>
      </c>
      <c r="C44" s="30" t="s">
        <v>298</v>
      </c>
      <c r="D44" s="30" t="s">
        <v>238</v>
      </c>
      <c r="E44" s="30" t="s">
        <v>247</v>
      </c>
      <c r="F44" s="30" t="s">
        <v>299</v>
      </c>
    </row>
    <row r="45" customFormat="false" ht="15" hidden="false" customHeight="false" outlineLevel="0" collapsed="false">
      <c r="A45" s="39" t="s">
        <v>55</v>
      </c>
      <c r="B45" s="39" t="s">
        <v>56</v>
      </c>
      <c r="C45" s="39" t="s">
        <v>59</v>
      </c>
      <c r="D45" s="39" t="s">
        <v>60</v>
      </c>
      <c r="E45" s="39" t="s">
        <v>76</v>
      </c>
      <c r="F45" s="39" t="s">
        <v>300</v>
      </c>
    </row>
    <row r="46" customFormat="false" ht="15" hidden="false" customHeight="false" outlineLevel="0" collapsed="false">
      <c r="A46" s="39" t="s">
        <v>65</v>
      </c>
      <c r="B46" s="39" t="s">
        <v>66</v>
      </c>
      <c r="C46" s="39" t="s">
        <v>68</v>
      </c>
      <c r="D46" s="39" t="s">
        <v>69</v>
      </c>
      <c r="E46" s="39" t="s">
        <v>69</v>
      </c>
      <c r="F46" s="39" t="s">
        <v>301</v>
      </c>
    </row>
    <row r="47" customFormat="false" ht="15" hidden="false" customHeight="false" outlineLevel="0" collapsed="false">
      <c r="A47" s="39" t="s">
        <v>73</v>
      </c>
      <c r="B47" s="39" t="s">
        <v>74</v>
      </c>
      <c r="D47" s="39" t="s">
        <v>76</v>
      </c>
      <c r="E47" s="39" t="s">
        <v>60</v>
      </c>
      <c r="F47" s="39" t="s">
        <v>302</v>
      </c>
    </row>
    <row r="48" customFormat="false" ht="15" hidden="false" customHeight="false" outlineLevel="0" collapsed="false">
      <c r="A48" s="39" t="s">
        <v>80</v>
      </c>
      <c r="B48" s="39" t="s">
        <v>81</v>
      </c>
      <c r="F48" s="39" t="s">
        <v>303</v>
      </c>
    </row>
    <row r="49" customFormat="false" ht="15" hidden="false" customHeight="false" outlineLevel="0" collapsed="false">
      <c r="A49" s="39" t="s">
        <v>86</v>
      </c>
      <c r="B49" s="39" t="s">
        <v>87</v>
      </c>
    </row>
    <row r="50" customFormat="false" ht="15" hidden="false" customHeight="false" outlineLevel="0" collapsed="false">
      <c r="A50" s="39" t="s">
        <v>92</v>
      </c>
      <c r="B50" s="39" t="s">
        <v>93</v>
      </c>
    </row>
    <row r="51" customFormat="false" ht="15" hidden="false" customHeight="false" outlineLevel="0" collapsed="false">
      <c r="A51" s="39" t="s">
        <v>97</v>
      </c>
      <c r="B51" s="39" t="s">
        <v>98</v>
      </c>
    </row>
    <row r="52" customFormat="false" ht="15" hidden="false" customHeight="false" outlineLevel="0" collapsed="false">
      <c r="A52" s="39" t="s">
        <v>102</v>
      </c>
    </row>
    <row r="53" customFormat="false" ht="15" hidden="false" customHeight="false" outlineLevel="0" collapsed="false">
      <c r="A53" s="39" t="s">
        <v>106</v>
      </c>
    </row>
    <row r="54" customFormat="false" ht="15" hidden="false" customHeight="false" outlineLevel="0" collapsed="false">
      <c r="A54" s="39" t="s">
        <v>110</v>
      </c>
    </row>
  </sheetData>
  <mergeCells count="2">
    <mergeCell ref="A1:I1"/>
    <mergeCell ref="A2:I2"/>
  </mergeCells>
  <printOptions headings="false" gridLines="false" gridLinesSet="true" horizontalCentered="false" verticalCentered="false"/>
  <pageMargins left="0.3" right="0.3" top="0.4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2026-08-10T14:04:44Z</dcterms:created>
  <dc:creator>openpyxl</dc:creator>
  <dc:description/>
  <dc:language>en-US</dc:language>
  <cp:lastModifiedBy/>
  <dcterms:modified xsi:type="dcterms:W3CDTF">2026-08-10T14:04:46Z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